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-my doc\saparlamento-2020\"/>
    </mc:Choice>
  </mc:AlternateContent>
  <xr:revisionPtr revIDLastSave="0" documentId="13_ncr:1_{95E10135-1178-44ED-AFA6-B3001C1CC153}" xr6:coauthVersionLast="45" xr6:coauthVersionMax="45" xr10:uidLastSave="{00000000-0000-0000-0000-000000000000}"/>
  <bookViews>
    <workbookView xWindow="-120" yWindow="-120" windowWidth="24240" windowHeight="13140" tabRatio="949" firstSheet="4" activeTab="6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60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5.5'!$A$8:$M$145</definedName>
    <definedName name="_xlnm._FilterDatabase" localSheetId="0" hidden="1">'ფორმა N1'!$A$8:$L$224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N5.1'!$B$9:$D$15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5.2'!$A$1:$I$1244</definedName>
    <definedName name="_xlnm.Print_Area" localSheetId="8">'ფორმა 5.4'!$A$1:$H$46</definedName>
    <definedName name="_xlnm.Print_Area" localSheetId="9">'ფორმა 5.5'!$A$1:$M$160</definedName>
    <definedName name="_xlnm.Print_Area" localSheetId="14">'ფორმა 9.1'!$A$1:$I$163</definedName>
    <definedName name="_xlnm.Print_Area" localSheetId="15">'ფორმა 9.2'!$A$1:$K$62</definedName>
    <definedName name="_xlnm.Print_Area" localSheetId="16">'ფორმა 9.6'!$A$1:$I$18</definedName>
    <definedName name="_xlnm.Print_Area" localSheetId="12">'ფორმა N 8.1'!$A$1:$H$25</definedName>
    <definedName name="_xlnm.Print_Area" localSheetId="17">'ფორმა N 9.7'!$A$1:$I$167</definedName>
    <definedName name="_xlnm.Print_Area" localSheetId="0">'ფორმა N1'!$A$1:$L$241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N5.1'!$A$1:$D$29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81029"/>
</workbook>
</file>

<file path=xl/calcChain.xml><?xml version="1.0" encoding="utf-8"?>
<calcChain xmlns="http://schemas.openxmlformats.org/spreadsheetml/2006/main">
  <c r="L146" i="60" l="1"/>
  <c r="G10" i="18" l="1"/>
  <c r="G11" i="18" s="1"/>
  <c r="G12" i="18" l="1"/>
  <c r="G13" i="18" s="1"/>
  <c r="G14" i="18" s="1"/>
  <c r="I2" i="35"/>
  <c r="A4" i="35"/>
  <c r="A5" i="35"/>
  <c r="J39" i="10" l="1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23" i="10"/>
  <c r="I23" i="10"/>
  <c r="J22" i="10"/>
  <c r="I22" i="10"/>
  <c r="J21" i="10"/>
  <c r="I21" i="10"/>
  <c r="J20" i="10"/>
  <c r="I20" i="10"/>
  <c r="I19" i="10" s="1"/>
  <c r="I17" i="10" s="1"/>
  <c r="I9" i="10" s="1"/>
  <c r="J19" i="10"/>
  <c r="H19" i="10"/>
  <c r="G19" i="10"/>
  <c r="G17" i="10" s="1"/>
  <c r="F19" i="10"/>
  <c r="E19" i="10"/>
  <c r="E17" i="10" s="1"/>
  <c r="D19" i="10"/>
  <c r="C19" i="10"/>
  <c r="C17" i="10" s="1"/>
  <c r="B19" i="10"/>
  <c r="J18" i="10"/>
  <c r="I18" i="10"/>
  <c r="J17" i="10"/>
  <c r="H17" i="10"/>
  <c r="F17" i="10"/>
  <c r="D17" i="10"/>
  <c r="B17" i="10"/>
  <c r="J16" i="10"/>
  <c r="I16" i="10"/>
  <c r="J15" i="10"/>
  <c r="I15" i="10"/>
  <c r="I14" i="10" s="1"/>
  <c r="J14" i="10"/>
  <c r="H14" i="10"/>
  <c r="G14" i="10"/>
  <c r="F14" i="10"/>
  <c r="E14" i="10"/>
  <c r="D14" i="10"/>
  <c r="C14" i="10"/>
  <c r="B14" i="10"/>
  <c r="J13" i="10"/>
  <c r="I13" i="10"/>
  <c r="J12" i="10"/>
  <c r="J10" i="10" s="1"/>
  <c r="J9" i="10" s="1"/>
  <c r="I12" i="10"/>
  <c r="J11" i="10"/>
  <c r="I11" i="10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I10" i="9"/>
  <c r="G9" i="10" l="1"/>
  <c r="E9" i="10"/>
  <c r="C9" i="10"/>
  <c r="C2" i="12"/>
  <c r="C64" i="12"/>
  <c r="C45" i="12"/>
  <c r="C34" i="12"/>
  <c r="C11" i="12"/>
  <c r="C44" i="12" l="1"/>
  <c r="C10" i="12"/>
  <c r="L2" i="60"/>
  <c r="A5" i="60"/>
  <c r="C12" i="7" l="1"/>
  <c r="D12" i="7"/>
  <c r="C12" i="3"/>
  <c r="D12" i="3"/>
  <c r="D15" i="47" l="1"/>
  <c r="C25" i="59" l="1"/>
  <c r="C23" i="59"/>
  <c r="C21" i="59"/>
  <c r="C19" i="59"/>
  <c r="C18" i="59"/>
  <c r="C12" i="59"/>
  <c r="I2" i="39" l="1"/>
  <c r="K2" i="57"/>
  <c r="I2" i="56"/>
  <c r="I2" i="10"/>
  <c r="G2" i="18"/>
  <c r="I2" i="9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3" i="59" s="1"/>
  <c r="C10" i="47"/>
  <c r="D12" i="40"/>
  <c r="C12" i="40"/>
  <c r="I157" i="35" l="1"/>
  <c r="A5" i="9"/>
  <c r="A5" i="39" l="1"/>
  <c r="A5" i="10"/>
  <c r="A5" i="18"/>
  <c r="A5" i="12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/>
  <c r="D19" i="7"/>
  <c r="C19" i="7"/>
  <c r="D16" i="7"/>
  <c r="D10" i="7" s="1"/>
  <c r="D9" i="7" s="1"/>
  <c r="C16" i="7"/>
  <c r="C10" i="7" s="1"/>
  <c r="D31" i="3"/>
  <c r="C31" i="3"/>
  <c r="C24" i="59" l="1"/>
  <c r="C27" i="7"/>
  <c r="C26" i="7" s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1230" i="43"/>
  <c r="H1230" i="43"/>
  <c r="G1230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A4" i="39" l="1"/>
  <c r="D16" i="27" l="1"/>
  <c r="C16" i="27"/>
  <c r="A5" i="27"/>
  <c r="A4" i="18" l="1"/>
  <c r="D64" i="12" l="1"/>
  <c r="A4" i="10" l="1"/>
  <c r="A4" i="9"/>
  <c r="A4" i="12"/>
  <c r="A4" i="7"/>
  <c r="D45" i="12" l="1"/>
  <c r="D34" i="12"/>
  <c r="D11" i="12"/>
  <c r="D19" i="3"/>
  <c r="C19" i="3"/>
  <c r="D16" i="3"/>
  <c r="C16" i="3"/>
  <c r="C10" i="3" l="1"/>
  <c r="C26" i="3"/>
  <c r="D10" i="3"/>
  <c r="D9" i="3" s="1"/>
  <c r="D10" i="12"/>
  <c r="D44" i="12"/>
  <c r="D26" i="3"/>
  <c r="C9" i="3" l="1"/>
  <c r="C17" i="59"/>
</calcChain>
</file>

<file path=xl/sharedStrings.xml><?xml version="1.0" encoding="utf-8"?>
<sst xmlns="http://schemas.openxmlformats.org/spreadsheetml/2006/main" count="10937" uniqueCount="4774">
  <si>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</si>
  <si>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</si>
  <si>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</si>
  <si>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</si>
  <si>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</si>
  <si>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</si>
  <si>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</si>
  <si>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</si>
  <si>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</si>
  <si>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</si>
  <si>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</si>
  <si>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</si>
  <si>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</si>
  <si>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</si>
  <si>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</si>
  <si>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</si>
  <si>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</si>
  <si>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</si>
  <si>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</si>
  <si>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</si>
  <si>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</si>
  <si>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</si>
  <si>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</si>
  <si>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</si>
  <si>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</si>
  <si>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</si>
  <si>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</si>
  <si>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</si>
  <si>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</si>
  <si>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</si>
  <si>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</si>
  <si>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</si>
  <si>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</si>
  <si>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</si>
  <si>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</si>
  <si>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</si>
  <si>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</si>
  <si>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</si>
  <si>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</si>
  <si>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</si>
  <si>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</si>
  <si>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</si>
  <si>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</si>
  <si>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</si>
  <si>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</si>
  <si>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</si>
  <si>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</si>
  <si>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</si>
  <si>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</si>
  <si>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</si>
  <si>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</si>
  <si>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</si>
  <si>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</si>
  <si>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</si>
  <si>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</si>
  <si>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</si>
  <si>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</si>
  <si>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</si>
  <si>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</si>
  <si>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</si>
  <si>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</si>
  <si>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</si>
  <si>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</si>
  <si>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</si>
  <si>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</si>
  <si>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</si>
  <si>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</si>
  <si>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</si>
  <si>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</si>
  <si>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</si>
  <si>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</si>
  <si>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</si>
  <si>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</si>
  <si>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</si>
  <si>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</si>
  <si>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</si>
  <si>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</si>
  <si>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</si>
  <si>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</si>
  <si>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</si>
  <si>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</si>
  <si>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</si>
  <si>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</si>
  <si>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</si>
  <si>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</si>
  <si>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</si>
  <si>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</si>
  <si>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</si>
  <si>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</si>
  <si>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</si>
  <si>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</si>
  <si>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</si>
  <si>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</si>
  <si>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</si>
  <si>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</si>
  <si>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</si>
  <si>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</si>
  <si>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</si>
  <si>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</si>
  <si>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</si>
  <si>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</si>
  <si>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</si>
  <si>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</si>
  <si>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</si>
  <si>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</si>
  <si>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</si>
  <si>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</si>
  <si>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</si>
  <si>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</si>
  <si>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</si>
  <si>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</si>
  <si>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</si>
  <si>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</si>
  <si>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</si>
  <si>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</si>
  <si>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</si>
  <si>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</si>
  <si>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</si>
  <si>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</si>
  <si>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</si>
  <si>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</si>
  <si>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</si>
  <si>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</si>
  <si>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</si>
  <si>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</si>
  <si>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</si>
  <si>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</si>
  <si>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</si>
  <si>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</si>
  <si>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</si>
  <si>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</si>
  <si>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</si>
  <si>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</si>
  <si>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</si>
  <si>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</si>
  <si>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</si>
  <si>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</si>
  <si>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</si>
  <si>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</si>
  <si>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</si>
  <si>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</si>
  <si>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</si>
  <si>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</si>
  <si>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</si>
  <si>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</si>
  <si>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</si>
  <si>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</si>
  <si>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</si>
  <si>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</si>
  <si>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</si>
  <si>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</si>
  <si>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</si>
  <si>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</si>
  <si>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</si>
  <si>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</si>
  <si>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</si>
  <si>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</si>
  <si>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</si>
  <si>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</si>
  <si>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</si>
  <si>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</si>
  <si>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</si>
  <si>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</si>
  <si>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</si>
  <si>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</si>
  <si>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</si>
  <si>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</si>
  <si>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</si>
  <si>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</si>
  <si>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</si>
  <si>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</si>
  <si>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</si>
  <si>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</si>
  <si>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</si>
  <si>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</si>
  <si>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</si>
  <si>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</si>
  <si>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</si>
  <si>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</si>
  <si>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</si>
  <si>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</si>
  <si>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</si>
  <si>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</si>
  <si>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</si>
  <si>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</si>
  <si>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</si>
  <si>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</si>
  <si>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</si>
  <si>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</si>
  <si>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</si>
  <si>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</si>
  <si>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</si>
  <si>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</si>
  <si>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</si>
  <si>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</si>
  <si>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</si>
  <si>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</si>
  <si>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</si>
  <si>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</si>
  <si>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</si>
  <si>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</si>
  <si>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</si>
  <si>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</si>
  <si>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</si>
  <si>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</si>
  <si>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</si>
  <si>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</si>
  <si>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</si>
  <si>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</si>
  <si>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</si>
  <si>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</si>
  <si>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</si>
  <si>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</si>
  <si>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</si>
  <si>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</si>
  <si>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</si>
  <si>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</si>
  <si>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</si>
  <si>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</si>
  <si>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</si>
  <si>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</si>
  <si>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</si>
  <si>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</si>
  <si>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</si>
  <si>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</si>
  <si>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</si>
  <si>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</si>
  <si>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</si>
  <si>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</si>
  <si>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</si>
  <si>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</si>
  <si>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</si>
  <si>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</si>
  <si>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</si>
  <si>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</si>
  <si>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</si>
  <si>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</si>
  <si>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</si>
  <si>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</si>
  <si>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</si>
  <si>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</si>
  <si>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</si>
  <si>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</si>
  <si>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</si>
  <si>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</si>
  <si>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</si>
  <si>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</si>
  <si>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</si>
  <si>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</si>
  <si>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</si>
  <si>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</si>
  <si>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</si>
  <si>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</si>
  <si>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</si>
  <si>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</si>
  <si>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</si>
  <si>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</si>
  <si>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</si>
  <si>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</si>
  <si>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</si>
  <si>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</si>
  <si>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</si>
  <si>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</si>
  <si>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</si>
  <si>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</si>
  <si>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</si>
  <si>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</si>
  <si>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</si>
  <si>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</si>
  <si>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</si>
  <si>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</si>
  <si>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</si>
  <si>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</si>
  <si>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</si>
  <si>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</si>
  <si>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</si>
  <si>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</si>
  <si>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</si>
  <si>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</si>
  <si>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</si>
  <si>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</si>
  <si>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</si>
  <si>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</si>
  <si>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</si>
  <si>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</si>
  <si>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</si>
  <si>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</si>
  <si>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</si>
  <si>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</si>
  <si>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</si>
  <si>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</si>
  <si>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</si>
  <si>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</si>
  <si>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</si>
  <si>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</si>
  <si>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</si>
  <si>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</si>
  <si>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</si>
  <si>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</si>
  <si>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</si>
  <si>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</si>
  <si>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</si>
  <si>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</si>
  <si>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</si>
  <si>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</si>
  <si>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</si>
  <si>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</si>
  <si>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</si>
  <si>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</si>
  <si>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</si>
  <si>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</si>
  <si>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</si>
  <si>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</si>
  <si>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</si>
  <si>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</si>
  <si>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</si>
  <si>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</si>
  <si>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</si>
  <si>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</si>
  <si>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</si>
  <si>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</si>
  <si>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</si>
  <si>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</si>
  <si>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</si>
  <si>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</si>
  <si>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</si>
  <si>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</si>
  <si>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</si>
  <si>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</si>
  <si>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</si>
  <si>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</si>
  <si>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</si>
  <si>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</si>
  <si>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</si>
  <si>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</si>
  <si>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</si>
  <si>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</si>
  <si>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</si>
  <si>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</si>
  <si>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</si>
  <si>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</si>
  <si>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</si>
  <si>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</si>
  <si>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</si>
  <si>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</si>
  <si>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</si>
  <si>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</si>
  <si>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</si>
  <si>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</si>
  <si>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</si>
  <si>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</si>
  <si>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</si>
  <si>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</si>
  <si>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</si>
  <si>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</si>
  <si>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</si>
  <si>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</si>
  <si>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</si>
  <si>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</si>
  <si>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</si>
  <si>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</si>
  <si>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</si>
  <si>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</si>
  <si>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</si>
  <si>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</si>
  <si>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</si>
  <si>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</si>
  <si>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</si>
  <si>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</si>
  <si>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</si>
  <si>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</si>
  <si>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</si>
  <si>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</si>
  <si>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</si>
  <si>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</si>
  <si>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</si>
  <si>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</si>
  <si>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</si>
  <si>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</si>
  <si>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</si>
  <si>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</si>
  <si>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</si>
  <si>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</si>
  <si>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</si>
  <si>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</si>
  <si>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</si>
  <si>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</si>
  <si>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</si>
  <si>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</si>
  <si>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</si>
  <si>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</si>
  <si>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</si>
  <si>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</si>
  <si>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</si>
  <si>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</si>
  <si>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</si>
  <si>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</si>
  <si>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</si>
  <si>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</si>
  <si>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</si>
  <si>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</si>
  <si>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</si>
  <si>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</si>
  <si>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</si>
  <si>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</si>
  <si>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</si>
  <si>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</si>
  <si>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</si>
  <si>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</si>
  <si>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</si>
  <si>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</si>
  <si>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</si>
  <si>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</si>
  <si>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</si>
  <si>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</si>
  <si>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</si>
  <si>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</si>
  <si>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</si>
  <si>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</si>
  <si>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</si>
  <si>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</si>
  <si>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</si>
  <si>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</si>
  <si>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</si>
  <si>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</si>
  <si>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</si>
  <si>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</si>
  <si>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</si>
  <si>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</si>
  <si>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</si>
  <si>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</si>
  <si>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</si>
  <si>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</si>
  <si>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</si>
  <si>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</si>
  <si>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</si>
  <si>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</si>
  <si>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</si>
  <si>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</si>
  <si>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</si>
  <si>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</si>
  <si>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</si>
  <si>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</si>
  <si>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</si>
  <si>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</si>
  <si>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</si>
  <si>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</si>
  <si>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</si>
  <si>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</si>
  <si>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</si>
  <si>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</si>
  <si>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</si>
  <si>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</si>
  <si>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</si>
  <si>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</si>
  <si>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</si>
  <si>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</si>
  <si>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</si>
  <si>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</si>
  <si>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</si>
  <si>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</si>
  <si>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</si>
  <si>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</si>
  <si>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</si>
  <si>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</si>
  <si>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</si>
  <si>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</si>
  <si>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</si>
  <si>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</si>
  <si>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</si>
  <si>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</si>
  <si>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</si>
  <si>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</si>
  <si>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</si>
  <si>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</si>
  <si>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</si>
  <si>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</si>
  <si>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</si>
  <si>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საქართველოს ბანკი</t>
  </si>
  <si>
    <t>თიბისი</t>
  </si>
  <si>
    <t>ლიბერთი</t>
  </si>
  <si>
    <t>დიმიტრი შაშკინი</t>
  </si>
  <si>
    <t>01024016073</t>
  </si>
  <si>
    <t>GE51BG0000000395193800</t>
  </si>
  <si>
    <t>დავით ცხადაძე</t>
  </si>
  <si>
    <t>21001020289</t>
  </si>
  <si>
    <t>GE20TB7122745061100014</t>
  </si>
  <si>
    <t>არაფულადი შემოწირულობა</t>
  </si>
  <si>
    <t>თხოვება</t>
  </si>
  <si>
    <t>კახა გეწაძე</t>
  </si>
  <si>
    <t>ვითიბი</t>
  </si>
  <si>
    <t>ბილბორდი</t>
  </si>
  <si>
    <t>შპს "ალმა"</t>
  </si>
  <si>
    <t>204873388</t>
  </si>
  <si>
    <t>მპგ "ერთიანი ნაციონალური მოძრაობა"</t>
  </si>
  <si>
    <t>კვ.მ.</t>
  </si>
  <si>
    <t>ინტერნეტ-რეკლამს ხრჯი</t>
  </si>
  <si>
    <t>Facebook</t>
  </si>
  <si>
    <t>0001326801</t>
  </si>
  <si>
    <t>ჩვენება</t>
  </si>
  <si>
    <t>შპს "ტორი პლუსი"</t>
  </si>
  <si>
    <t>15000</t>
  </si>
  <si>
    <t>ცალი</t>
  </si>
  <si>
    <t>ბრენდირებული აქსესუარებით რკლამის ხარჯი</t>
  </si>
  <si>
    <t>3000</t>
  </si>
  <si>
    <t>1000</t>
  </si>
  <si>
    <t>2000</t>
  </si>
  <si>
    <t>2</t>
  </si>
  <si>
    <t>სტიკერი</t>
  </si>
  <si>
    <t>შპს "დეიზი"</t>
  </si>
  <si>
    <t>249271167</t>
  </si>
  <si>
    <t>1</t>
  </si>
  <si>
    <t>გიორგი ბოტკოველი</t>
  </si>
  <si>
    <t>5000</t>
  </si>
  <si>
    <t>10000</t>
  </si>
  <si>
    <t>შპს "ტორი"</t>
  </si>
  <si>
    <t>202052820</t>
  </si>
  <si>
    <t>7000</t>
  </si>
  <si>
    <t>500</t>
  </si>
  <si>
    <t>30000</t>
  </si>
  <si>
    <t>ლევან ბეჟაშვილი</t>
  </si>
  <si>
    <t>200</t>
  </si>
  <si>
    <t>პლაკატი</t>
  </si>
  <si>
    <t>6000</t>
  </si>
  <si>
    <t>400</t>
  </si>
  <si>
    <t>GE03LB0123113007326003</t>
  </si>
  <si>
    <t>12/20/2005</t>
  </si>
  <si>
    <t>მოქმედი</t>
  </si>
  <si>
    <t>ვიქტორ გამყრელიძე</t>
  </si>
  <si>
    <t>34001000838</t>
  </si>
  <si>
    <t>GE79TB1100000366200158</t>
  </si>
  <si>
    <t>თეიმურაზ ფურცელაძე</t>
  </si>
  <si>
    <t>60001113464</t>
  </si>
  <si>
    <t>GE70LB0711174472713000</t>
  </si>
  <si>
    <t>ირაკლი ნადირაძე</t>
  </si>
  <si>
    <t>პოლიკარპე ღაჭავა</t>
  </si>
  <si>
    <t>60001025006</t>
  </si>
  <si>
    <t>GE47TB7571945061100057</t>
  </si>
  <si>
    <t>ცეზარ ჩოჩელი</t>
  </si>
  <si>
    <t>ოთარ მიქაბერიძე</t>
  </si>
  <si>
    <t>60001079992</t>
  </si>
  <si>
    <t>GE19BG0000000820422200</t>
  </si>
  <si>
    <t>გაგა მანაგაძე</t>
  </si>
  <si>
    <t>60001055580</t>
  </si>
  <si>
    <t>GE79VT1000002625914506</t>
  </si>
  <si>
    <t>კოტე ისაევ</t>
  </si>
  <si>
    <t>01594000560</t>
  </si>
  <si>
    <t>GE16BG0000000788908700</t>
  </si>
  <si>
    <t>კახაბერ გიორგობიანი</t>
  </si>
  <si>
    <t>60002003512</t>
  </si>
  <si>
    <t>ლაშა კურტანიძე</t>
  </si>
  <si>
    <t>01009008985</t>
  </si>
  <si>
    <t>როინ მახარობლიძე</t>
  </si>
  <si>
    <t>57001011601</t>
  </si>
  <si>
    <t>GE57LB0711199920341000</t>
  </si>
  <si>
    <t>ნანა ჟორჟოლიანი</t>
  </si>
  <si>
    <t>01003004272</t>
  </si>
  <si>
    <t>33001054884</t>
  </si>
  <si>
    <t>GE33BG0000000161077931</t>
  </si>
  <si>
    <t>სტეფანე თუმანიშვილი</t>
  </si>
  <si>
    <t>03001000200</t>
  </si>
  <si>
    <t>GE11BG0000000339035400</t>
  </si>
  <si>
    <t>ირინა ფირცხალავა</t>
  </si>
  <si>
    <t>01008048793</t>
  </si>
  <si>
    <t>GE11TB7815445061100073</t>
  </si>
  <si>
    <t>50000</t>
  </si>
  <si>
    <t>40000</t>
  </si>
  <si>
    <t>35000</t>
  </si>
  <si>
    <t>ნიკანორ მელია</t>
  </si>
  <si>
    <t>სატელევიზიო რეკლამის ხარჯი</t>
  </si>
  <si>
    <t>შპს "მთავარი არხი"</t>
  </si>
  <si>
    <t>404574518</t>
  </si>
  <si>
    <t>წთ.</t>
  </si>
  <si>
    <t>01.10.2020-30.10.2020</t>
  </si>
  <si>
    <t>კახა ოქრიაშვილი</t>
  </si>
  <si>
    <t>ნანუკა ჟორჟოლიანი</t>
  </si>
  <si>
    <t>100</t>
  </si>
  <si>
    <t>შპს "არკომ"</t>
  </si>
  <si>
    <t>404458840</t>
  </si>
  <si>
    <t>08.10.2020 - 07.11.2020</t>
  </si>
  <si>
    <t>წმ.</t>
  </si>
  <si>
    <t>5500</t>
  </si>
  <si>
    <t>8000</t>
  </si>
  <si>
    <t>27.10.2020 - 30.10.2020</t>
  </si>
  <si>
    <t>26.10.2020 - 30.10.2020</t>
  </si>
  <si>
    <t>405034190</t>
  </si>
  <si>
    <t>შპს "360 გრადუსი"</t>
  </si>
  <si>
    <t>იჯარა</t>
  </si>
  <si>
    <t>ვიდეორგოლის დამზადება</t>
  </si>
  <si>
    <t>შპს "რეალ პრინტი"</t>
  </si>
  <si>
    <t>შპს "გრაფიკს დიზაინ ენდ პრინტინგ"</t>
  </si>
  <si>
    <t>შპს "შენი სივრცე"</t>
  </si>
  <si>
    <t>მაია წიკლაური</t>
  </si>
  <si>
    <t>შპს "განთიადი"</t>
  </si>
  <si>
    <t>208147423</t>
  </si>
  <si>
    <t>ლაშა წამალაშვილი (ი/მ ანგელინა ბადალაშვილი)</t>
  </si>
  <si>
    <t>01004000199 (01004004483)</t>
  </si>
  <si>
    <t>იამზე ტარტარაშვილი</t>
  </si>
  <si>
    <t>01027061897</t>
  </si>
  <si>
    <t>ი/მ ლია კვიწინაძე</t>
  </si>
  <si>
    <t>01001029320</t>
  </si>
  <si>
    <t>211336892</t>
  </si>
  <si>
    <t>მალხაზ იოსებიძე</t>
  </si>
  <si>
    <t>01023012182</t>
  </si>
  <si>
    <t>ბექა მიქაძე</t>
  </si>
  <si>
    <t>01701119194</t>
  </si>
  <si>
    <t>შპს "გამომცემლობა ფავორიტი"</t>
  </si>
  <si>
    <t>208151435</t>
  </si>
  <si>
    <t>ელგუჯა მარსაგიშვილი</t>
  </si>
  <si>
    <t>31001009078</t>
  </si>
  <si>
    <t>მედიკო მეგრელიძე</t>
  </si>
  <si>
    <t>61004007849</t>
  </si>
  <si>
    <t>ცისანა დავითაძე</t>
  </si>
  <si>
    <t>61008002023</t>
  </si>
  <si>
    <t>ი/მ ზურაბ დავითაძე</t>
  </si>
  <si>
    <t>61010003569</t>
  </si>
  <si>
    <t>ი/მ სულიკო ქედელიძე</t>
  </si>
  <si>
    <t>6100909770</t>
  </si>
  <si>
    <t>61007004173</t>
  </si>
  <si>
    <t>გურამ ნუცუბიძე</t>
  </si>
  <si>
    <t>60001124127</t>
  </si>
  <si>
    <t>ნაილი ტყეშელაშვილი</t>
  </si>
  <si>
    <t>17001007839</t>
  </si>
  <si>
    <t>238769025</t>
  </si>
  <si>
    <t>55001007224</t>
  </si>
  <si>
    <t>21001003751</t>
  </si>
  <si>
    <t>21001005336</t>
  </si>
  <si>
    <t>ი/მ მერაბ აბჟანდაძე</t>
  </si>
  <si>
    <t>54001014760</t>
  </si>
  <si>
    <t>შპს "ნიკე"</t>
  </si>
  <si>
    <t>222438271</t>
  </si>
  <si>
    <t>გურანდა ფალიანი</t>
  </si>
  <si>
    <t>30001000932</t>
  </si>
  <si>
    <t>ი/მ ვალერიან კუჭავა</t>
  </si>
  <si>
    <t>39001021387</t>
  </si>
  <si>
    <t>თამარ მებონია</t>
  </si>
  <si>
    <t>62001043897</t>
  </si>
  <si>
    <t>მანანა ახალაია</t>
  </si>
  <si>
    <t>58001005192</t>
  </si>
  <si>
    <t>ციალა ცაავა</t>
  </si>
  <si>
    <t>29001013446</t>
  </si>
  <si>
    <t>48001014405</t>
  </si>
  <si>
    <t>გიორგი ჩიკვილაძე</t>
  </si>
  <si>
    <t>34001002048</t>
  </si>
  <si>
    <t>ი/მ მანანა გიორბელიძე</t>
  </si>
  <si>
    <t>49001009825</t>
  </si>
  <si>
    <t>01005007024</t>
  </si>
  <si>
    <t>ი/მ ლევანი კვინტრაძე</t>
  </si>
  <si>
    <t>46001001923</t>
  </si>
  <si>
    <t>დავით მჟავანაძე</t>
  </si>
  <si>
    <t>01011021338</t>
  </si>
  <si>
    <t>თათია შველიძე</t>
  </si>
  <si>
    <t>26001015138</t>
  </si>
  <si>
    <t>შპს "სკალინი"</t>
  </si>
  <si>
    <t>ი/მ პაპუნა პაპავა</t>
  </si>
  <si>
    <t>35001045369</t>
  </si>
  <si>
    <t>შპს "მარკშეიდერი"</t>
  </si>
  <si>
    <t>22896062</t>
  </si>
  <si>
    <t>აზად ხალილოვი</t>
  </si>
  <si>
    <t>28001058718</t>
  </si>
  <si>
    <t>ი/მ ნელი ხუციშვილი</t>
  </si>
  <si>
    <t>52001013863</t>
  </si>
  <si>
    <t>კატუშა კეკელიშვილი</t>
  </si>
  <si>
    <t>35001033586</t>
  </si>
  <si>
    <t>გიორგი შაორშაძე</t>
  </si>
  <si>
    <t>35001095320</t>
  </si>
  <si>
    <t>შპს "სიახლე"</t>
  </si>
  <si>
    <t>216397307</t>
  </si>
  <si>
    <t>ი/მ სოფიო ნიაზაშვილი</t>
  </si>
  <si>
    <t>01013000119</t>
  </si>
  <si>
    <t>ი/მ გეორგი მხჩიან</t>
  </si>
  <si>
    <t>07001005442</t>
  </si>
  <si>
    <t>ნათელა მაჭარაშვილი</t>
  </si>
  <si>
    <t>03001001833</t>
  </si>
  <si>
    <t>ზურაბ ოზგებიშვილი</t>
  </si>
  <si>
    <t>01001012149</t>
  </si>
  <si>
    <t>ი/მ ნინო ლურსმანაშვილი</t>
  </si>
  <si>
    <t>11001008640</t>
  </si>
  <si>
    <t>მარიამ ლომაშვილი</t>
  </si>
  <si>
    <t>01001028817</t>
  </si>
  <si>
    <t>ი/მ სვეტლანა ოსეფაიშვილი</t>
  </si>
  <si>
    <t>01015002668</t>
  </si>
  <si>
    <t>ი/მ მზია იარაჯული</t>
  </si>
  <si>
    <t>23001005017</t>
  </si>
  <si>
    <t>ი/მ დავით ქაფიაშვილი</t>
  </si>
  <si>
    <t>65002003943</t>
  </si>
  <si>
    <t>ლალი ნიაური (სოფიო პაპუნაშვილი)</t>
  </si>
  <si>
    <t>06001000185 (06001003597)</t>
  </si>
  <si>
    <t>ვენერა პავლიაშვილი, ზეზვა ბერიანიძე</t>
  </si>
  <si>
    <t>06001004610, 06001007111</t>
  </si>
  <si>
    <t>ი/მ როზმარ გალდავა</t>
  </si>
  <si>
    <t>29001003960</t>
  </si>
  <si>
    <t>ნინო მამაცაშვილი</t>
  </si>
  <si>
    <t>25001049879</t>
  </si>
  <si>
    <t>36001002288 (36001000355)</t>
  </si>
  <si>
    <t>ი/მ გიორგი სეფაშვილი</t>
  </si>
  <si>
    <t>45001000755</t>
  </si>
  <si>
    <t>ი/მ ელდარ ჯალილოვი</t>
  </si>
  <si>
    <t>შპს "ლოკოილი"</t>
  </si>
  <si>
    <t>სერგო წოწონავა</t>
  </si>
  <si>
    <t>01024007909</t>
  </si>
  <si>
    <t>25001013918</t>
  </si>
  <si>
    <t>ვახირ მამედოვი</t>
  </si>
  <si>
    <t>20001012644</t>
  </si>
  <si>
    <t>ლია ბეროშვილი</t>
  </si>
  <si>
    <t>60001056621</t>
  </si>
  <si>
    <t>ნუგზარ ჩალაძე</t>
  </si>
  <si>
    <t>25001007588</t>
  </si>
  <si>
    <t>ელდარ გოგოლაძე</t>
  </si>
  <si>
    <t>25001017544</t>
  </si>
  <si>
    <t>ზაირა მარგიანი</t>
  </si>
  <si>
    <t>10001032078</t>
  </si>
  <si>
    <t>01020001273 (15001003000)</t>
  </si>
  <si>
    <t>ზოია სპირლიევა</t>
  </si>
  <si>
    <t>52001003878</t>
  </si>
  <si>
    <t>შპს "ომეგა მოტორ ჯგუფი"</t>
  </si>
  <si>
    <t>ა(ა)იპ ამბროლაურის მუნიციპალიტეტის დასუფთავების და კეთილმოწყობის სამსახური</t>
  </si>
  <si>
    <t>ფ/პ შორენა ნონიკაშვილი</t>
  </si>
  <si>
    <t>20001028491</t>
  </si>
  <si>
    <t>1.2.15.3</t>
  </si>
  <si>
    <t>საკუთრება</t>
  </si>
  <si>
    <t>თბილისი, კახეთის გზატკეცილი 45ა</t>
  </si>
  <si>
    <t>01.19.21.003.066</t>
  </si>
  <si>
    <t>ნაკვეთი 4000, შენობა 2406,19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</si>
  <si>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</si>
  <si>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</si>
  <si>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</si>
  <si>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</si>
  <si>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შპს "საქართველო"</t>
  </si>
  <si>
    <t>თბილისი, მარატ ნოზაძის ქ. 6</t>
  </si>
  <si>
    <t>01.11.12.015.193.01.03.001</t>
  </si>
  <si>
    <t>15.07.2020 - 31.12.2020</t>
  </si>
  <si>
    <t>400288933</t>
  </si>
  <si>
    <t>შპს "თეჯი+"</t>
  </si>
  <si>
    <t>თბილისი, ორხევი, მუხაძის კორ. 11, სართ. 1, ბ. 2</t>
  </si>
  <si>
    <t>01.19.17.011.002.01.002</t>
  </si>
  <si>
    <t>01.08.2020 - 31.03.2020 და ავტომატურად 12 თვე</t>
  </si>
  <si>
    <t>14001000015</t>
  </si>
  <si>
    <t>თბილისი, ვაზისუბანი 1-ლი მ/რ N 15-ის მიმდებარედ</t>
  </si>
  <si>
    <t>01.17.07.021.013</t>
  </si>
  <si>
    <t>01.01.2020 - 31.12.2020</t>
  </si>
  <si>
    <t>01002016169</t>
  </si>
  <si>
    <t>ცისანა ზექალაშვილი</t>
  </si>
  <si>
    <t>თბილისი, ირაკლი აბაშიძის ქ. 17</t>
  </si>
  <si>
    <t>01.14.11.015.009.01.016</t>
  </si>
  <si>
    <t>01.01.2020 - 31.12.2021</t>
  </si>
  <si>
    <t>01008029263</t>
  </si>
  <si>
    <t>დიმიტრი არჯევანიძე</t>
  </si>
  <si>
    <t>თბილისი, ქინძმარაულის ქ. 5 შენ. 3</t>
  </si>
  <si>
    <t>01.19.33.001.203</t>
  </si>
  <si>
    <t>თბილისი, ლიბანის ქ. 10 კორ. 2 ბ. 29</t>
  </si>
  <si>
    <t>01.11.03.008.003.01.029</t>
  </si>
  <si>
    <t>თბილისი, თემქის დასახლება კვარტალი X კორპუსი 36ა</t>
  </si>
  <si>
    <t xml:space="preserve">01.12.02.017.014.01.048 </t>
  </si>
  <si>
    <t>60001041506 (43001004049)</t>
  </si>
  <si>
    <t>ლევან კუხიანიძე (ელისო მახარობლიძის)</t>
  </si>
  <si>
    <t>თბილისი, გორგასლის 8, ბ. 78</t>
  </si>
  <si>
    <t>01.18.05.001.036</t>
  </si>
  <si>
    <t>22.06.2020 - 22.06.2021</t>
  </si>
  <si>
    <t>01017032136</t>
  </si>
  <si>
    <t>ზვიად გაბუნია</t>
  </si>
  <si>
    <t>თბილისი, ვარკეთილი-3, მე-4 მ/რ კორ. 419-ის მიმდებარედ</t>
  </si>
  <si>
    <t>01.19.39.002.030</t>
  </si>
  <si>
    <t>თბილისი, კალოუბნის ქ. #1, „გ“ ბლოკი,  მეორე სართული, ბ. 81</t>
  </si>
  <si>
    <t>01.19.20.024.004.01.01.081</t>
  </si>
  <si>
    <t>15.03.2020 - 14.02.2021</t>
  </si>
  <si>
    <t>01027025669</t>
  </si>
  <si>
    <t>კახაბერ კოღუაშვილი</t>
  </si>
  <si>
    <t>თბილისი, ერწოს ქ. 3</t>
  </si>
  <si>
    <t>01.12.08.011.002.01.510</t>
  </si>
  <si>
    <t>01.03.2020 - 31.12.2020</t>
  </si>
  <si>
    <t>24001026489</t>
  </si>
  <si>
    <t>ნუნუ ხუროშვილი</t>
  </si>
  <si>
    <t>თბილისი, გლდანის მას.1-ლი მ/რ კორ. 23-ის მიმდებარედ</t>
  </si>
  <si>
    <t>01.11.12.007.021</t>
  </si>
  <si>
    <t>01.09.2019 - 31.12.2020</t>
  </si>
  <si>
    <t>თბილისი, ქეთევან წამებულის გამზ. 63ც</t>
  </si>
  <si>
    <t>01.17.13.039.002.01.020</t>
  </si>
  <si>
    <t>21.08.2020 - 20.11.2020</t>
  </si>
  <si>
    <t>62001000692</t>
  </si>
  <si>
    <t>თამარ გეგია</t>
  </si>
  <si>
    <t>თბილისი, პეტრე იბერის ქ. 14</t>
  </si>
  <si>
    <t>01.10.06.001.161.01.01.004</t>
  </si>
  <si>
    <t>03.02.2020 - 31.12.2020</t>
  </si>
  <si>
    <t>01012009060</t>
  </si>
  <si>
    <t>ნურ-მაგამედი ბათავანი</t>
  </si>
  <si>
    <t>თბილისი, ზედაზენის ქ. 2, კორ. 1</t>
  </si>
  <si>
    <t>01.12.11.037.105.01.03.001დ</t>
  </si>
  <si>
    <t>16.06.2020 - 15.11.2020</t>
  </si>
  <si>
    <t>01001021459</t>
  </si>
  <si>
    <t>ელისო ხეცურიანი</t>
  </si>
  <si>
    <t>თბილისი, გლდანის მას.მე-2 მ/რ კორ. 24 ბ.</t>
  </si>
  <si>
    <t>01.11.12.012.024.01.504</t>
  </si>
  <si>
    <t>10.02.2020 - 31.12.2020</t>
  </si>
  <si>
    <t>შპს "მოსახლეობის საკრედიტო და ფინანსური მომსახურების ცენტრი FGSG"</t>
  </si>
  <si>
    <t>თბილისი, მუხიანის მე-2 მ/რ კორ. 4</t>
  </si>
  <si>
    <t>01.11.13.002.015.01.502</t>
  </si>
  <si>
    <t>01.02.2020 - 31.12.2020</t>
  </si>
  <si>
    <t>62006000299 (62001022989)</t>
  </si>
  <si>
    <t>ნინო გორდიაშვილი (მაია გორდიაშვილი)</t>
  </si>
  <si>
    <t>თბილისი, ყაზბეგის გამზირი 51</t>
  </si>
  <si>
    <t>01.14.03.036.011.01.014</t>
  </si>
  <si>
    <t>P3160490 (01011007844)</t>
  </si>
  <si>
    <t>ელმან აბიევი (ზაზა ჩომახიძე)</t>
  </si>
  <si>
    <t>თბილისი. აკ. წერეთლის გამზ.49-51-51ა</t>
  </si>
  <si>
    <t>01.13.06.010.020.01.02.005გ</t>
  </si>
  <si>
    <t>25.06.2020 - 25.12.2020</t>
  </si>
  <si>
    <t>11001012790</t>
  </si>
  <si>
    <t>ანა აბრამიშვილი</t>
  </si>
  <si>
    <t xml:space="preserve">თბილისი. მუხიანის მე-4ა მ/რ კორ.5 </t>
  </si>
  <si>
    <t>01.11.13.010.002.01.106ა</t>
  </si>
  <si>
    <t>30.06.2020 - 31.12.2020</t>
  </si>
  <si>
    <t>თბილისი, ომარ ხიზანიშვილის 41</t>
  </si>
  <si>
    <t>01.11.12.003.001.01.535</t>
  </si>
  <si>
    <t>თბილისი, სულხან ცინცაძის 12</t>
  </si>
  <si>
    <t>01.10.17.002.022.07.06.504</t>
  </si>
  <si>
    <t>10.08.2020 - 10.11.2020</t>
  </si>
  <si>
    <t>38001003966</t>
  </si>
  <si>
    <t>ი/მ ზაური გრიგალაშვილი</t>
  </si>
  <si>
    <t>თბილისი, ჩუბინაშვილის ქ. 50</t>
  </si>
  <si>
    <t>01.16.01.014.002</t>
  </si>
  <si>
    <t>15.08.2020 - 14.11.2020</t>
  </si>
  <si>
    <t>თბილისი, ირბახის ქ. 10</t>
  </si>
  <si>
    <t>01.17.01.073.005.01.002ა</t>
  </si>
  <si>
    <t>03.09.2020 - 02.12.2020</t>
  </si>
  <si>
    <t>17001002229 (37001000629)</t>
  </si>
  <si>
    <t>ზაზა მიქელთაძე (კობა ვაშაკიძე)</t>
  </si>
  <si>
    <t>თბილისი, ქეთევან დედოფლის გამზ. 13</t>
  </si>
  <si>
    <t>01.17.01.110.005.01.536</t>
  </si>
  <si>
    <t>31.08.2020 - 30.11.2020</t>
  </si>
  <si>
    <t>01015014860</t>
  </si>
  <si>
    <t>ი/მ მამუკა ყაველაშვილი</t>
  </si>
  <si>
    <t>თბილისი, ჭიჭინაძის ქ. ნაკვ. 21/023</t>
  </si>
  <si>
    <t>01.19.23.021.044</t>
  </si>
  <si>
    <t>04.09.2020 - 31.10.2020</t>
  </si>
  <si>
    <t>01033004967</t>
  </si>
  <si>
    <t>მერაბი კაპანაძე</t>
  </si>
  <si>
    <t>თბილისი, ზაჰესი, ავჭალის ქუჩა 54-ის მიმდებარედ</t>
  </si>
  <si>
    <t>72.12.02.376</t>
  </si>
  <si>
    <t>01.09.2020 - 31.10.2020</t>
  </si>
  <si>
    <t>თბილისი, ბერი გაბრიელ სალოსის ქ. 48</t>
  </si>
  <si>
    <t>01.17.12.060.030.07.500</t>
  </si>
  <si>
    <t>08.09.2020 - 07.11.2020</t>
  </si>
  <si>
    <t>25001007692</t>
  </si>
  <si>
    <t>მაყვალა ჩაფიძე</t>
  </si>
  <si>
    <t>თბილისი, ლილოს დასახ. Ivკვარ. კორ. 6</t>
  </si>
  <si>
    <t>01.19.27.006.002.01.001</t>
  </si>
  <si>
    <t>09.09.2020 - 08.11.2020</t>
  </si>
  <si>
    <t>01028006941</t>
  </si>
  <si>
    <t>ნანა აფციაური</t>
  </si>
  <si>
    <t>თბილისი, გლდანის მე-3 მ/რ კორ. 9</t>
  </si>
  <si>
    <t>01.11.12.005.147.07.500</t>
  </si>
  <si>
    <t>01.10.2020 - 31.12.2020</t>
  </si>
  <si>
    <t>01001013750</t>
  </si>
  <si>
    <t>გული კალაიჯიშვილი</t>
  </si>
  <si>
    <t>ქობულეთი, დაბა ჩაქვი, თამარ მეფის ქ. 81</t>
  </si>
  <si>
    <t>20.48.05.189</t>
  </si>
  <si>
    <t>17.08.2020 - 31.12.2020</t>
  </si>
  <si>
    <t>61005006776</t>
  </si>
  <si>
    <t>სოფიო შამილიშვილი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</si>
  <si>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</si>
  <si>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</si>
  <si>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</si>
  <si>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</si>
  <si>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</si>
  <si>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</si>
  <si>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</si>
  <si>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</si>
  <si>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ქობულეთი, ჭავჭავაძის ქ. 6</t>
  </si>
  <si>
    <t>20.42.06.673</t>
  </si>
  <si>
    <t>ხელვაჩაური, ფრიდონ ხალვაშის მე-9 შესახ. 2</t>
  </si>
  <si>
    <t>05.35.26.250.01.502</t>
  </si>
  <si>
    <t>61006027678</t>
  </si>
  <si>
    <t>რეზო აფაქიძე</t>
  </si>
  <si>
    <t>ქედა, აღმაშენებლის ქ. 1</t>
  </si>
  <si>
    <t>21.03.34.020</t>
  </si>
  <si>
    <t>შუახევი, რუსთაველის ქ. 17</t>
  </si>
  <si>
    <t>24.02.34.020</t>
  </si>
  <si>
    <t>ხულო, აბაშიძის ქ. 14</t>
  </si>
  <si>
    <t>23.11.01.117.01.501</t>
  </si>
  <si>
    <t>ბათუმი, გრიშაშვილის და კიკვიძის ქუჩების კვეთა</t>
  </si>
  <si>
    <t>05.30.25.006.01.500</t>
  </si>
  <si>
    <t>08.09.2020 - 30.11.2020</t>
  </si>
  <si>
    <t>ი/მ დარეჯან ართმელაძე</t>
  </si>
  <si>
    <t>ბათუმი, პეტრე მელიქიშვილის ქ. 90ა</t>
  </si>
  <si>
    <t>05.27.46.022.01.02.003</t>
  </si>
  <si>
    <t>16.09.2020 - 31.10.2020</t>
  </si>
  <si>
    <t>61001005279</t>
  </si>
  <si>
    <t>თეიმურაზ ჯაყელი</t>
  </si>
  <si>
    <t>ბათუმი, მემედ აბაშიძის ქ. 44</t>
  </si>
  <si>
    <t>05.22.12.020.01.501</t>
  </si>
  <si>
    <t>20.09.2020 - 04.11.2020</t>
  </si>
  <si>
    <t>61001006445</t>
  </si>
  <si>
    <t>ი/მ გელა დევაძე</t>
  </si>
  <si>
    <t xml:space="preserve"> წყალტუბო, სოფ. ფარცხანაყანები</t>
  </si>
  <si>
    <t>29.11.36.018</t>
  </si>
  <si>
    <t>09.09.2020 - 30.11.2020</t>
  </si>
  <si>
    <t>შპს "აგრო ინვესტ გრუპ"</t>
  </si>
  <si>
    <t>წყალტუბო, ჭავჭავაძის ქ. N10</t>
  </si>
  <si>
    <t>29.08.07.010.01.014</t>
  </si>
  <si>
    <t>12.09.2020 - 30.11.2020</t>
  </si>
  <si>
    <t>53001003531</t>
  </si>
  <si>
    <t>ნუნუ ზარნაძე</t>
  </si>
  <si>
    <t>ქუთაისი, თამარ მეფის ქ. 44</t>
  </si>
  <si>
    <t>03.03.04.032.01.502</t>
  </si>
  <si>
    <t>ბაღდათი, რუსთაველის ქ. 40</t>
  </si>
  <si>
    <t>30.11.03.017</t>
  </si>
  <si>
    <t>15.08.2018 - უვადოდ</t>
  </si>
  <si>
    <t>09001002450</t>
  </si>
  <si>
    <t>ი/მ შალვა ლომიძე</t>
  </si>
  <si>
    <t>ტყიბული, გამსახურდიას ქ. 36</t>
  </si>
  <si>
    <t>39.01.03.037</t>
  </si>
  <si>
    <t>10.08.2017 - 05.08.2018 და ავტომატ. 1 წ.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</si>
  <si>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</si>
  <si>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</si>
  <si>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</si>
  <si>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</si>
  <si>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</si>
  <si>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</si>
  <si>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</si>
  <si>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</si>
  <si>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ირმა ქუთათელაძე</t>
  </si>
  <si>
    <t>წყალტუბო, ილია ჭავჭავაძის 10 ბ. 15</t>
  </si>
  <si>
    <t>29.08.07.010.01.015</t>
  </si>
  <si>
    <t>53001003144</t>
  </si>
  <si>
    <t>ლატავრა ლალიაშვილი</t>
  </si>
  <si>
    <t>ხარაგაული, სოლომონ მეფის ქუჩა 43</t>
  </si>
  <si>
    <t>36.01.33.166</t>
  </si>
  <si>
    <t>01024061747</t>
  </si>
  <si>
    <t>დარეჯან ბუაჩიძე</t>
  </si>
  <si>
    <t>ზესტაფონი, დავით აღმაშენებლის ქ. 27</t>
  </si>
  <si>
    <t>32.10.37.166.01.518</t>
  </si>
  <si>
    <t>01.01.2020 - 30.12.2020</t>
  </si>
  <si>
    <t>18001004846</t>
  </si>
  <si>
    <t>რუბენ ჩინჩალაძე</t>
  </si>
  <si>
    <t>საჩხერე, კოსტავას 11</t>
  </si>
  <si>
    <t>35.01.45.343</t>
  </si>
  <si>
    <t>38001010286 (38001006467)</t>
  </si>
  <si>
    <t>ი/მ ასმათ აბრამიშვილი (ელენე ჭიღლაძე)</t>
  </si>
  <si>
    <t>ვანი, ბაგრატის ჩიხი 1 N3</t>
  </si>
  <si>
    <t>35.01.05.035</t>
  </si>
  <si>
    <t>თერჯოლა, რუსთაველის ქ. 99</t>
  </si>
  <si>
    <t>33.09.01.009.01.503</t>
  </si>
  <si>
    <t>გურამი ოქრუაძე</t>
  </si>
  <si>
    <t>ჭიათურა, ნონეშვილის ქ. 6 ბ. 2</t>
  </si>
  <si>
    <t>ქუთაისი, გალაქტიონ ტაბიძის 8</t>
  </si>
  <si>
    <t>03.02.26.493.01.502</t>
  </si>
  <si>
    <t>01.08.2020 - 30.11.2020</t>
  </si>
  <si>
    <t>60001017587</t>
  </si>
  <si>
    <t>თამარი გამრეკლიძე (ირა დალაქიშვილი)</t>
  </si>
  <si>
    <t>ქუთაისი, ჭავჭავაძის გამზ. 28 ბ.15</t>
  </si>
  <si>
    <t>003.04.06.133.01.015</t>
  </si>
  <si>
    <t>60001071654</t>
  </si>
  <si>
    <t>ი/მ ირინე კოხრეიძე</t>
  </si>
  <si>
    <t>თერჯოლა, რუსთაველის ქ. 120 (ყოფ. 96)</t>
  </si>
  <si>
    <t>33.09.33.120.03.500</t>
  </si>
  <si>
    <t>24.08.2020 - 15.11.2020</t>
  </si>
  <si>
    <t>ი/მ ვახტანგი ზარნაძე</t>
  </si>
  <si>
    <t>ხონი, ჭავჭავაძის ქ. 2</t>
  </si>
  <si>
    <t>37.07.38.184.01.502</t>
  </si>
  <si>
    <t>01.09.2020 - 25.11.2020</t>
  </si>
  <si>
    <t>55001003539</t>
  </si>
  <si>
    <t>ნინო დანელია</t>
  </si>
  <si>
    <t>ქუთაისი, 26 მაისის ქ. 83/1</t>
  </si>
  <si>
    <t>03.03.03.041.01.001</t>
  </si>
  <si>
    <t>60001061155</t>
  </si>
  <si>
    <t>ნანა გრძელიძე</t>
  </si>
  <si>
    <t>ქუთაისი, ნიკეა, II შეს. 14</t>
  </si>
  <si>
    <t>03.05.23.030.01.510</t>
  </si>
  <si>
    <t>60002008085 (60001053949)</t>
  </si>
  <si>
    <t>ნათელა ტყავაძე (აკაკი ტყავაძე)</t>
  </si>
  <si>
    <t>ქუთაისი, ქ. გამსახურდიას გამზ. 40</t>
  </si>
  <si>
    <t>03.01.24.121.01.510</t>
  </si>
  <si>
    <t>60002014326</t>
  </si>
  <si>
    <t>ბესიკი მერკვილაძე</t>
  </si>
  <si>
    <t>ქუთაისი, რუსთაველის გამზ. და რუსთაველის მე-7 შესახვ. 83/1</t>
  </si>
  <si>
    <t>03.04.22.286</t>
  </si>
  <si>
    <t>60001017213</t>
  </si>
  <si>
    <t>ი/მ ლამარა ბარდაველიძე</t>
  </si>
  <si>
    <t>ქუთაისი, ახალგაზრდობის ი-ლი შს. N2ბ/1</t>
  </si>
  <si>
    <t>03.06.25.280</t>
  </si>
  <si>
    <t>21001007785</t>
  </si>
  <si>
    <t>ი/მ ჭაბუკი მემანიშვილი</t>
  </si>
  <si>
    <t>ქუთაისი, გუგუნავას ქ. 10გ</t>
  </si>
  <si>
    <t>03.05.28.073</t>
  </si>
  <si>
    <t>412737114</t>
  </si>
  <si>
    <t>შპს "კომფორტი"</t>
  </si>
  <si>
    <t>ზესტაფონი, შოთა რუსთაველის ქ. 2დ</t>
  </si>
  <si>
    <t>32.10.37.239</t>
  </si>
  <si>
    <t>25.09.2020 - 24.11.2020</t>
  </si>
  <si>
    <t>18001001149</t>
  </si>
  <si>
    <t>ი/მ ეთერი ტალახაძე</t>
  </si>
  <si>
    <t>აბაშა, ჯორჯიკიას ქ. 8</t>
  </si>
  <si>
    <t>40.01.34.569</t>
  </si>
  <si>
    <t>02001001433</t>
  </si>
  <si>
    <t>ანიკო ჯოჯუა</t>
  </si>
  <si>
    <t>მარტვილი, ს. ბანძა</t>
  </si>
  <si>
    <t>41.04.32.145</t>
  </si>
  <si>
    <t>07.09.2020 - 20.11.2020</t>
  </si>
  <si>
    <t>60001107899</t>
  </si>
  <si>
    <t>ია ქაქუჩაია</t>
  </si>
  <si>
    <t>მარტვილი, ს. დიდი ჭყონი</t>
  </si>
  <si>
    <t>41.15.39.361</t>
  </si>
  <si>
    <t>10.09.2020 - 20.11.2020</t>
  </si>
  <si>
    <t>29001018892</t>
  </si>
  <si>
    <t>ნინა კობახიძე</t>
  </si>
  <si>
    <t>მარტვილი, თავისუფლების მოედანი</t>
  </si>
  <si>
    <t>41.09.39.020.01.501</t>
  </si>
  <si>
    <t>15.09.2020 - 20.11.2020</t>
  </si>
  <si>
    <t>29001003140</t>
  </si>
  <si>
    <t>ელენე წულაია</t>
  </si>
  <si>
    <t>ზუგდიდი, მეუნარგიას ქ. 25</t>
  </si>
  <si>
    <t>43.31.55.087.01</t>
  </si>
  <si>
    <t>25.05.2019 - 24.04.2020 და ავტომატ. 11 თვით</t>
  </si>
  <si>
    <t>19001037379</t>
  </si>
  <si>
    <t>მურმან მირცხულავა (კლარა ლაშხია)</t>
  </si>
  <si>
    <t xml:space="preserve">მესტია, თამარ მეფის ქუჩა </t>
  </si>
  <si>
    <t>42.06.42.036</t>
  </si>
  <si>
    <t>აბაშა, თავისუფლების ქ. 91</t>
  </si>
  <si>
    <t>40.01.34.101</t>
  </si>
  <si>
    <t>სენაკი, დ. ვახანიას ქ. 2</t>
  </si>
  <si>
    <t>44.01.21.435</t>
  </si>
  <si>
    <t>ხობი, 9 აპრილის ქ. 4</t>
  </si>
  <si>
    <t>45.21.23.282</t>
  </si>
  <si>
    <t>წალენჯიხა, გამსახურდიას ქ. 9</t>
  </si>
  <si>
    <t>47.11.43.070</t>
  </si>
  <si>
    <t>ჩხოროწყუ, ჭავჭავაძის ქ. 8</t>
  </si>
  <si>
    <t>46.02.45.148</t>
  </si>
  <si>
    <t>ნათელა ბერაძე</t>
  </si>
  <si>
    <t>ფოთი, დ. აღმაშენებლის ქ. 27</t>
  </si>
  <si>
    <t>04.01.11.160.01.007</t>
  </si>
  <si>
    <t>42001022058</t>
  </si>
  <si>
    <t>ი/მ ელგუჯა ტურძილაძე</t>
  </si>
  <si>
    <t>მარტვილი, გამსახურდიას ქ. 18</t>
  </si>
  <si>
    <t>41.09.32.451</t>
  </si>
  <si>
    <t>01.07.2020 - 31.12.2020</t>
  </si>
  <si>
    <t>ამბროლაური, კოსტავას ქ. 28</t>
  </si>
  <si>
    <t>86.19.26.101.01.500</t>
  </si>
  <si>
    <t>05.09.2020 - 04.12.2020</t>
  </si>
  <si>
    <t>19001019524</t>
  </si>
  <si>
    <t>ლევან კონჯარია</t>
  </si>
  <si>
    <t xml:space="preserve">ონი, აღმაშენებლის ქ. 68 </t>
  </si>
  <si>
    <t>88.18.24.043</t>
  </si>
  <si>
    <t>ცაგერი, თამარ მეფის ქ. 27</t>
  </si>
  <si>
    <t>89.03.23.062</t>
  </si>
  <si>
    <t>ლენტეხი, თამარ მეფის ქ. 8</t>
  </si>
  <si>
    <t>87.04.24.086</t>
  </si>
  <si>
    <t>სოფიკო ბენდელიანი</t>
  </si>
  <si>
    <t>ჩოხატაური, დუმბაძის ქ. 14</t>
  </si>
  <si>
    <t>28.01.21.006.01.501</t>
  </si>
  <si>
    <t>ოზურგეთი, დოლიძის ქ. №13</t>
  </si>
  <si>
    <t>26.26.01.078</t>
  </si>
  <si>
    <t>15.06.2020 - 31.12.2020</t>
  </si>
  <si>
    <t>ლანჩხუთი, ჟორდანიას ქ. 126</t>
  </si>
  <si>
    <t>27.06.51.005.01.529</t>
  </si>
  <si>
    <t>კასპი, კოსტავას ქ. 10</t>
  </si>
  <si>
    <t>67.01.54.327</t>
  </si>
  <si>
    <t>01030030249</t>
  </si>
  <si>
    <t>გიორგი ქურდაძე</t>
  </si>
  <si>
    <t>გორი, გარსევანიშვილის ქ. 1</t>
  </si>
  <si>
    <t>66.45.18.089.02.502</t>
  </si>
  <si>
    <t>01.09.2020 - 31.08.2021</t>
  </si>
  <si>
    <t>59001049345</t>
  </si>
  <si>
    <t>თამარ ცერაძე</t>
  </si>
  <si>
    <t>ხაშური, ლესელიძის 10</t>
  </si>
  <si>
    <t>69.08.03.022.01.506</t>
  </si>
  <si>
    <t>57001021002</t>
  </si>
  <si>
    <t>ი/მ ზურაბ აბრამაშვილი</t>
  </si>
  <si>
    <t>ქარელი, თამარ მეფის ქ. 5</t>
  </si>
  <si>
    <t>68.10.42.292</t>
  </si>
  <si>
    <t>57001032858</t>
  </si>
  <si>
    <t>ი/მ არსენ ნოზაძე</t>
  </si>
  <si>
    <t>ხაშური, ლესელიძის 7</t>
  </si>
  <si>
    <t>69.08.58.062</t>
  </si>
  <si>
    <t>16.09.2020 - 16.11.2020</t>
  </si>
  <si>
    <t>245580152</t>
  </si>
  <si>
    <t>რუსთავი, კოსტავას გამზ 22</t>
  </si>
  <si>
    <t>01.01.2019 - 31.12.2020</t>
  </si>
  <si>
    <t>გარდაბანი, აღმაშენებლის ქ. 48</t>
  </si>
  <si>
    <t>81.15.16.204</t>
  </si>
  <si>
    <t>12001092872</t>
  </si>
  <si>
    <t>ესმირალდა მამედოვა</t>
  </si>
  <si>
    <t>თეთრიწყარო, თამარ მეფის ქ. 22</t>
  </si>
  <si>
    <t>84.01.35.168</t>
  </si>
  <si>
    <t>01017003840</t>
  </si>
  <si>
    <t>ი/მ მერაბ ბოცვაძე</t>
  </si>
  <si>
    <t>დმანისი, წმ. ნინოს 10</t>
  </si>
  <si>
    <t>82.01.01.056</t>
  </si>
  <si>
    <t>მარნეული, რუსთაველის ქ. 86ა</t>
  </si>
  <si>
    <t>83.02.08.745.01.509</t>
  </si>
  <si>
    <t>წალკა, არისტოტელეს ქ. 3</t>
  </si>
  <si>
    <t>85.21.23.111</t>
  </si>
  <si>
    <t>ბოლნისი, სულხან-საბას ქ. 72</t>
  </si>
  <si>
    <t>80.06.64.004</t>
  </si>
  <si>
    <t>60002010011</t>
  </si>
  <si>
    <t>დავით უგრეხელიძე</t>
  </si>
  <si>
    <t>რუსთავი, XX მ/რ N5</t>
  </si>
  <si>
    <t>02.03.02.105.01.056</t>
  </si>
  <si>
    <t>15.09.2020 - 14.11.2020</t>
  </si>
  <si>
    <t>რუსთავი, თოდრიას ქ. 13</t>
  </si>
  <si>
    <t>02.02.06.028.01.122</t>
  </si>
  <si>
    <t>რუსთავი, რჩეულიშვილის ქუჩის მიმდ. ტერიტორია</t>
  </si>
  <si>
    <t>02.05.02.028</t>
  </si>
  <si>
    <t>თეთრიწყარო, დიდგორის ქ. 11</t>
  </si>
  <si>
    <t>84.01.33.090</t>
  </si>
  <si>
    <t>18.09.2020 - 18.11.2020</t>
  </si>
  <si>
    <t>თეთრიწყარო, ს. კოდა</t>
  </si>
  <si>
    <t>84.06.38.001</t>
  </si>
  <si>
    <t>01.10.2020 - 31.10.2020</t>
  </si>
  <si>
    <t>22001014925</t>
  </si>
  <si>
    <t>ი/მ ვასილი ჩიტუაშვილი</t>
  </si>
  <si>
    <t>ახალციხე, კეცხოველის ქ. N1</t>
  </si>
  <si>
    <t>62.09.58.468</t>
  </si>
  <si>
    <t>11.09.2020 - 30.11.2020</t>
  </si>
  <si>
    <t>07601056604</t>
  </si>
  <si>
    <t>ემმა პირინჯიანი</t>
  </si>
  <si>
    <t>ადიგენი, სოფ. არალი</t>
  </si>
  <si>
    <t>61.13.29.249</t>
  </si>
  <si>
    <t>03001010883</t>
  </si>
  <si>
    <t>ია აფრიამაშვილი</t>
  </si>
  <si>
    <t>ადიგენი, სოფ. უდე</t>
  </si>
  <si>
    <t>61.14.26.266</t>
  </si>
  <si>
    <t>03001001738</t>
  </si>
  <si>
    <t>ლევან თუმანიშვილი</t>
  </si>
  <si>
    <t>ადიგენი, ს. ვარხანი 1 ქუჩა 64</t>
  </si>
  <si>
    <t>61.12.23.188</t>
  </si>
  <si>
    <t>01001003579</t>
  </si>
  <si>
    <t>ნინო ზუბიაშვილი</t>
  </si>
  <si>
    <t>ახალქალაქი, თამარ მეფის ქ. 56</t>
  </si>
  <si>
    <t>63.18.32.159</t>
  </si>
  <si>
    <t>ადიგენი, თამარ მეფის ქ. 3</t>
  </si>
  <si>
    <t>61.05.01.281.01.501</t>
  </si>
  <si>
    <t>ბორჯომი, რუსთაველის ქ. 26</t>
  </si>
  <si>
    <t>64.03.05.604</t>
  </si>
  <si>
    <t>ასპინძა, ერეკლე II-ს ქ. 1</t>
  </si>
  <si>
    <t>60.01.01.097.01.547</t>
  </si>
  <si>
    <t>16.06.2020 - 31.12.2020</t>
  </si>
  <si>
    <t>05001001777</t>
  </si>
  <si>
    <t>ი/მ ამირან ლონდარიძე</t>
  </si>
  <si>
    <t>ნინოწმინდა, სპანდარიანის ქ. 4</t>
  </si>
  <si>
    <t>65.12.33.491</t>
  </si>
  <si>
    <t>08.08.2020 - 07.12.2020</t>
  </si>
  <si>
    <t>მცხეთა, მამულაშვილის ქ. 2</t>
  </si>
  <si>
    <t>72.07.04.581</t>
  </si>
  <si>
    <t>03.11.2018 - 02.09.2019 და ავტომატურად 3 წელი</t>
  </si>
  <si>
    <t>მცხეთა, ს. მუხრანი</t>
  </si>
  <si>
    <t>72.09.17.201</t>
  </si>
  <si>
    <t>თიანეთი, რუსთაველის ქ. 4</t>
  </si>
  <si>
    <t>73.05.34.014</t>
  </si>
  <si>
    <t>დუშეთი, რესტორნის მიმდებარედ</t>
  </si>
  <si>
    <t>71.51.01.382</t>
  </si>
  <si>
    <t>15.02.2020 - 31.12.2020</t>
  </si>
  <si>
    <t>მცხეთა, სოფ. წეროვანი (ჩასახლება რიგი 13 სა. 687)</t>
  </si>
  <si>
    <t>72.08.29.215</t>
  </si>
  <si>
    <t>01.09.2020 - 30.11.2020</t>
  </si>
  <si>
    <t>მცხეთა, სოფ. ფრეზეთი (ჩასახლება N153)</t>
  </si>
  <si>
    <t>72.03.04.223</t>
  </si>
  <si>
    <t>გურჯაანი, თავისუფლების ქ. 24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</si>
  <si>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</si>
  <si>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</si>
  <si>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</si>
  <si>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</si>
  <si>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დედოფლისწყარო, რუსთაველის 55</t>
  </si>
  <si>
    <t>52.08.35.017</t>
  </si>
  <si>
    <t>14001000456</t>
  </si>
  <si>
    <t>ლევან ბაღაშვილი</t>
  </si>
  <si>
    <t>სიღნაღი, კოსტავას ქ. 1</t>
  </si>
  <si>
    <t>56.14.18.289</t>
  </si>
  <si>
    <t>40001007188</t>
  </si>
  <si>
    <t>გიორგი ბაბაკიშვილი</t>
  </si>
  <si>
    <t>თელავი, ნადიკვარის ქ. 8</t>
  </si>
  <si>
    <t>53.20.42.614</t>
  </si>
  <si>
    <t>ლაგოდეხი, ჭავჭავაძის ქ. N2</t>
  </si>
  <si>
    <t>54.01.55.098</t>
  </si>
  <si>
    <t>საგარეჯო, დავით აღმაშენებლის ქ. 21</t>
  </si>
  <si>
    <t>55.12.09.308.01.500</t>
  </si>
  <si>
    <t>ი/მ თეა გოგიტაშვილი (ციცინო კოხტაშვილი)</t>
  </si>
  <si>
    <t>ყვარელი, ი. ჭავჭავაძის ქ. 25</t>
  </si>
  <si>
    <t>57.06.60.077</t>
  </si>
  <si>
    <t>საგარეჯო, ს. ლამბალო</t>
  </si>
  <si>
    <t>55.21.53.031</t>
  </si>
  <si>
    <t>36001011196</t>
  </si>
  <si>
    <t>ახმეტა, რუსთაველის ქ. 53 (მე-2 სართ)</t>
  </si>
  <si>
    <t>50.04.43.401</t>
  </si>
  <si>
    <t>თელავი, რუსთაველის ქ. 28</t>
  </si>
  <si>
    <t>53.20.35.301</t>
  </si>
  <si>
    <t>01.07.2020 - 31.10.2020</t>
  </si>
  <si>
    <t>თელავი, ს. ყარაჯალა 30-ე ქ. 1</t>
  </si>
  <si>
    <t>53.10.39.046</t>
  </si>
  <si>
    <t>ლაგოდეხი, სოფ. კაბალი</t>
  </si>
  <si>
    <t>54.10.57.452</t>
  </si>
  <si>
    <t>25.08.2020 - 24.11.2020</t>
  </si>
  <si>
    <t>ი/მ შაჰინ მამედოვი</t>
  </si>
  <si>
    <t>თელავი, სოფ. იყალთო</t>
  </si>
  <si>
    <t>53.12.35.005</t>
  </si>
  <si>
    <t>17.08.2020 - 17.11.2020</t>
  </si>
  <si>
    <t>ი/მ დავით ბეჟუაშვილი (ელგუჯა ბეჟუაშვილი)</t>
  </si>
  <si>
    <t>გურჯაანი, ს. კაჭრეთი</t>
  </si>
  <si>
    <t>21.20.01.560.01.500</t>
  </si>
  <si>
    <t>ლაგოდეხი, ს. ლელიანი</t>
  </si>
  <si>
    <t>54.14.52.025</t>
  </si>
  <si>
    <t>26.09.2020 - 15.11.2020</t>
  </si>
  <si>
    <t>ლაგოდეხი, ს. ბაისუბანი</t>
  </si>
  <si>
    <t>54.09.53.493</t>
  </si>
  <si>
    <t>ყვარელი, ს. ახალსოფელი</t>
  </si>
  <si>
    <t>57.02.61.021</t>
  </si>
  <si>
    <t>01.10.2020 - 15.11.2020</t>
  </si>
  <si>
    <t>13001001990</t>
  </si>
  <si>
    <t>ი/მ ეკა ბუზალაძე</t>
  </si>
  <si>
    <t>ბოლნისი, დაბა კაზრეთი, კორ. 99/1 ბ. 56</t>
  </si>
  <si>
    <t>80.14.64.036.01.056</t>
  </si>
  <si>
    <t>10.09.2020 - 08.11.2020</t>
  </si>
  <si>
    <t>10001067620</t>
  </si>
  <si>
    <t>გოგა ხმალაძე</t>
  </si>
  <si>
    <t>ბოლნისი, სულხან-საბა ორბელიანის ქ. 170</t>
  </si>
  <si>
    <t>80.06.65.309</t>
  </si>
  <si>
    <t>10.09.2020 - 31.12.2020</t>
  </si>
  <si>
    <t>თეთრიწყარო, 9 აპრილის ქ. 43</t>
  </si>
  <si>
    <t>84.01.35.112</t>
  </si>
  <si>
    <t>09.09.2020 - 07.11.2020</t>
  </si>
  <si>
    <t>01011014325</t>
  </si>
  <si>
    <t>ია არსენაშვილი</t>
  </si>
  <si>
    <t>დმანისი, ნანა დედოფლის ქ. 2</t>
  </si>
  <si>
    <t>82.01.42.100.01.007</t>
  </si>
  <si>
    <t>კახაბერ ოქრიაშვილი (ვაჟა ოქრიაშვილი)</t>
  </si>
  <si>
    <t>წალკა, თამარ მეფის ქ. 58</t>
  </si>
  <si>
    <t>85.21.06.049</t>
  </si>
  <si>
    <t>15.07.2020 - 14.01.2021</t>
  </si>
  <si>
    <t>თბილისი, მელიქიშვილის ქუჩა 27/2</t>
  </si>
  <si>
    <t>01.15.03.015.002</t>
  </si>
  <si>
    <t>01.06.2020 - 01.05.2021</t>
  </si>
  <si>
    <t>418465440</t>
  </si>
  <si>
    <t>ავტომანქანა</t>
  </si>
  <si>
    <t xml:space="preserve">TOYOTA </t>
  </si>
  <si>
    <t>HILUX 2.5 TD</t>
  </si>
  <si>
    <t>UN001EG</t>
  </si>
  <si>
    <t>CAMRY</t>
  </si>
  <si>
    <t>UN005NM</t>
  </si>
  <si>
    <t>HIACE</t>
  </si>
  <si>
    <t>QQ152KK</t>
  </si>
  <si>
    <t xml:space="preserve">KIA </t>
  </si>
  <si>
    <t>CERATO</t>
  </si>
  <si>
    <t>MN100UN</t>
  </si>
  <si>
    <t>PICANTO</t>
  </si>
  <si>
    <t>BB911BC</t>
  </si>
  <si>
    <t>SPORTAGE</t>
  </si>
  <si>
    <t>QQ153KK</t>
  </si>
  <si>
    <t>MAN</t>
  </si>
  <si>
    <t>10.163</t>
  </si>
  <si>
    <t>QQ820KK</t>
  </si>
  <si>
    <t>HYUNDAI</t>
  </si>
  <si>
    <t>ACCENT 1.4 M/T</t>
  </si>
  <si>
    <t>QQ521KK</t>
  </si>
  <si>
    <t>MERCEDES BENZ</t>
  </si>
  <si>
    <t>C 180</t>
  </si>
  <si>
    <t>KEK508</t>
  </si>
  <si>
    <t>OPEL</t>
  </si>
  <si>
    <t>ASTRA</t>
  </si>
  <si>
    <t>KEK359</t>
  </si>
  <si>
    <t>SSI926</t>
  </si>
  <si>
    <t>ამწე კალათა</t>
  </si>
  <si>
    <t>FORD TRANSIT</t>
  </si>
  <si>
    <t>LL864TT</t>
  </si>
  <si>
    <t>21.09.2020 - 01.12.2020</t>
  </si>
  <si>
    <t>MITSUBISHI</t>
  </si>
  <si>
    <t>DD123JJ</t>
  </si>
  <si>
    <t>MERCEDES BENZ SPRINTER 315 CDI</t>
  </si>
  <si>
    <t>HH299NN</t>
  </si>
  <si>
    <t>22.09.2020 - 31.10.2020</t>
  </si>
  <si>
    <t>60002002946</t>
  </si>
  <si>
    <t>ი/მ ილია სვანაძე</t>
  </si>
  <si>
    <t>MERCEDES BENZ SPRINTER 314</t>
  </si>
  <si>
    <t>LV001KO</t>
  </si>
  <si>
    <t>09.09.2020 - 31.10.2020</t>
  </si>
  <si>
    <t>OPEL Mokka</t>
  </si>
  <si>
    <t>SB051BS</t>
  </si>
  <si>
    <t>16.09.2020 - 15.11.2020</t>
  </si>
  <si>
    <t>4184654406</t>
  </si>
  <si>
    <t>NS370SN</t>
  </si>
  <si>
    <t>BMW X1</t>
  </si>
  <si>
    <t>SS155JJ</t>
  </si>
  <si>
    <t>BMW X1 18i</t>
  </si>
  <si>
    <t>HS633SH</t>
  </si>
  <si>
    <t>OW314OW</t>
  </si>
  <si>
    <t>OGT707</t>
  </si>
  <si>
    <t>OGT777</t>
  </si>
  <si>
    <t>II699RR</t>
  </si>
  <si>
    <t>OM055GA</t>
  </si>
  <si>
    <t>BMW X3</t>
  </si>
  <si>
    <t>AT442TA</t>
  </si>
  <si>
    <t>BG024GB</t>
  </si>
  <si>
    <t>BMW X5 35i</t>
  </si>
  <si>
    <t>BM983BM</t>
  </si>
  <si>
    <t>RB418RB</t>
  </si>
  <si>
    <t>BMW X5 2.0 d</t>
  </si>
  <si>
    <t>VB677VB</t>
  </si>
  <si>
    <t>IVECO DAILY</t>
  </si>
  <si>
    <t>OM070GA</t>
  </si>
  <si>
    <t>OPEL VIVARO</t>
  </si>
  <si>
    <t>SB056BS</t>
  </si>
  <si>
    <t>MASERATI GHIBLI S Q4</t>
  </si>
  <si>
    <t>OM009GA</t>
  </si>
  <si>
    <t>MASERATI LEVANTE DIESEL</t>
  </si>
  <si>
    <t>PB194BP</t>
  </si>
  <si>
    <t>MASERATI LEVANTE</t>
  </si>
  <si>
    <t>GG336SG</t>
  </si>
  <si>
    <t>MERCEDES BENTZ</t>
  </si>
  <si>
    <t>CP001TL</t>
  </si>
  <si>
    <t>01028001182</t>
  </si>
  <si>
    <t>ზურაბ ჩინჩილაკაშვილი</t>
  </si>
  <si>
    <t>OPEL VECTRA B</t>
  </si>
  <si>
    <t>HG908GH</t>
  </si>
  <si>
    <t>28001039870</t>
  </si>
  <si>
    <t>რამალ ახმედოვი</t>
  </si>
  <si>
    <t>URU639</t>
  </si>
  <si>
    <t>01991006618</t>
  </si>
  <si>
    <t>ნატიგ ალასგაროვი</t>
  </si>
  <si>
    <t>FORD Transit</t>
  </si>
  <si>
    <t>CC352OC</t>
  </si>
  <si>
    <t>17.09.2020 - 31.12.2020</t>
  </si>
  <si>
    <t>14001003409</t>
  </si>
  <si>
    <t>ბესიკ სეფიაშვილი</t>
  </si>
  <si>
    <t>TOYOTA HIGLANDER HIBRID</t>
  </si>
  <si>
    <t>CZ580ZZ</t>
  </si>
  <si>
    <t>20.09.2020 - 19.11.2020</t>
  </si>
  <si>
    <t>61006036578</t>
  </si>
  <si>
    <t>მიშა ბოლქვაძე</t>
  </si>
  <si>
    <t>DODGE BUS SPRINTER 3500</t>
  </si>
  <si>
    <t>LL976LT</t>
  </si>
  <si>
    <t>05.10.2020 - 20.11.2020</t>
  </si>
  <si>
    <t>10/13/2020-10/31/2020</t>
  </si>
  <si>
    <t>13.10.2020</t>
  </si>
  <si>
    <t>ბესიკ ქათამაძე</t>
  </si>
  <si>
    <t>ლაშა ბრეგვაძე</t>
  </si>
  <si>
    <t>01022003632</t>
  </si>
  <si>
    <t>GE09TB7056945061100010</t>
  </si>
  <si>
    <t>დავით ბერიძე</t>
  </si>
  <si>
    <t>61001004245</t>
  </si>
  <si>
    <t>GE32LB0711123750608002</t>
  </si>
  <si>
    <t>ზვიად ჩიმაკაძე</t>
  </si>
  <si>
    <t>55001022485</t>
  </si>
  <si>
    <t>GE87BG0000000566765200</t>
  </si>
  <si>
    <t>ნატო ჯღარკავა</t>
  </si>
  <si>
    <t>29001027756</t>
  </si>
  <si>
    <t>GE02TB7963745068100003</t>
  </si>
  <si>
    <t>თეიმურაზ დუმბაძე</t>
  </si>
  <si>
    <t>61006001661</t>
  </si>
  <si>
    <t>GE09LB0711103509821340</t>
  </si>
  <si>
    <t>მირდატ ქამადაძე</t>
  </si>
  <si>
    <t>61003004717</t>
  </si>
  <si>
    <t>GE81BG0000000045578100</t>
  </si>
  <si>
    <t>გუბაზ ჯევაიში</t>
  </si>
  <si>
    <t>61006000265</t>
  </si>
  <si>
    <t>GE55BG0000000366050563</t>
  </si>
  <si>
    <t>გიორგი ტაბახმელაშვილი</t>
  </si>
  <si>
    <t>01007013359</t>
  </si>
  <si>
    <t>GE28LB0711154108985000</t>
  </si>
  <si>
    <t>ირაკლი აბაშიძე</t>
  </si>
  <si>
    <t>01020005015</t>
  </si>
  <si>
    <t>GE27LB0711134414319000</t>
  </si>
  <si>
    <t>ივანე მარტოლეკი</t>
  </si>
  <si>
    <t>01024005621</t>
  </si>
  <si>
    <t>GE38TB7617345061100083</t>
  </si>
  <si>
    <t>ნატო საგინაშვილი</t>
  </si>
  <si>
    <t>01029003771</t>
  </si>
  <si>
    <t>GE40LB0711107952140840</t>
  </si>
  <si>
    <t>თამაზ ცოფურაშვილი</t>
  </si>
  <si>
    <t>01001000542</t>
  </si>
  <si>
    <t>GE22LB0711104104957040</t>
  </si>
  <si>
    <t>აფთანდილ მეხტიევი</t>
  </si>
  <si>
    <t>12001042303</t>
  </si>
  <si>
    <t>საოფისე ფართი, მარნეული, სოფ. ყარაჯალარი, 32 კვ.მ, საკადასტრო კოდი 81.06.07.308</t>
  </si>
  <si>
    <t>პერიოდი 13.10.2020 - 12.11.2020</t>
  </si>
  <si>
    <t>ქამილ გარაბალოვი</t>
  </si>
  <si>
    <t>28001019234</t>
  </si>
  <si>
    <t>საოფისე ფართი, მარნეული, სოფ. სადახლო,  30 კვ.მ, საკადასტრო კოდი 83.16.07.506</t>
  </si>
  <si>
    <t xml:space="preserve"> ვუსალ სულეიმანოვი</t>
  </si>
  <si>
    <t>28001008342</t>
  </si>
  <si>
    <t>საოფისე ფართი, მარნეული, სოფ. კაჩაგანი,   40 კვ.მ, საკადასტრო კოდი 83.11.19.002</t>
  </si>
  <si>
    <t>15.10.2020</t>
  </si>
  <si>
    <t>დავით ხაჯიშვილი</t>
  </si>
  <si>
    <t>61001030229</t>
  </si>
  <si>
    <t>GE46BG0000000589769100</t>
  </si>
  <si>
    <t>დავით დოლიძე</t>
  </si>
  <si>
    <t>61006000417</t>
  </si>
  <si>
    <t>GE12BG0000000888345800</t>
  </si>
  <si>
    <t>ეკატერინე ლაევი</t>
  </si>
  <si>
    <t>01011091813</t>
  </si>
  <si>
    <t>GE77BG0000000161171132</t>
  </si>
  <si>
    <t>გიორგი გვასალია</t>
  </si>
  <si>
    <t>62902007978</t>
  </si>
  <si>
    <t>GE66TB7330445164300002</t>
  </si>
  <si>
    <t>ზაზა ბაგრატიონი</t>
  </si>
  <si>
    <t>61005003280</t>
  </si>
  <si>
    <t>GE17BG0000000204541300</t>
  </si>
  <si>
    <t>ირაკლი დიასამიძე</t>
  </si>
  <si>
    <t>61001002606</t>
  </si>
  <si>
    <t>GE52BG0000000893501600</t>
  </si>
  <si>
    <t>გოჩა ზაქარაძე</t>
  </si>
  <si>
    <t>61002005438</t>
  </si>
  <si>
    <t>GE61BG0000000296082900</t>
  </si>
  <si>
    <t>ანა თაქთაქიშვილი</t>
  </si>
  <si>
    <t>01024069959</t>
  </si>
  <si>
    <t>GE30TB7318745066300001</t>
  </si>
  <si>
    <t>ნია ჭითანავა</t>
  </si>
  <si>
    <t>48001007423</t>
  </si>
  <si>
    <t>GE04LB0711153858526000</t>
  </si>
  <si>
    <t>კახაბერ ჯაფარიძე</t>
  </si>
  <si>
    <t>01009018930</t>
  </si>
  <si>
    <t>GE62BG0000000868576300</t>
  </si>
  <si>
    <t>ირაკლი ჯორბენაძე</t>
  </si>
  <si>
    <t>61009005858</t>
  </si>
  <si>
    <t>GE83BG0000000142576900</t>
  </si>
  <si>
    <t>აკაკი კობალაძე</t>
  </si>
  <si>
    <t>01026008180</t>
  </si>
  <si>
    <t>სატიტულო ბარათი</t>
  </si>
  <si>
    <t>უსასყიდლო გადაცემა</t>
  </si>
  <si>
    <t xml:space="preserve"> 50000 ცალი</t>
  </si>
  <si>
    <t>ოთარ აღოშაშვილი</t>
  </si>
  <si>
    <t>47001003173</t>
  </si>
  <si>
    <t>ავტობუსი, MERCEDES BENTZ sprinter 903,6KA, გამოშვ. წელი 2001, სახ. ნომერი KV0563292</t>
  </si>
  <si>
    <t>პერიოდი 15.10.2020 - 30.11.2020</t>
  </si>
  <si>
    <t>16.10.2020</t>
  </si>
  <si>
    <t>გიორგი გერსამია</t>
  </si>
  <si>
    <t>61005008905</t>
  </si>
  <si>
    <t>GE03TB7931345161600002</t>
  </si>
  <si>
    <t>01013014200</t>
  </si>
  <si>
    <t>GE23TB7267045061100020</t>
  </si>
  <si>
    <t>რამაზ შაველაშვილი</t>
  </si>
  <si>
    <t>24001005134</t>
  </si>
  <si>
    <t>GE98LB0711177348245001</t>
  </si>
  <si>
    <t>ნუგზარ დვალიშვილი</t>
  </si>
  <si>
    <t>62007008176</t>
  </si>
  <si>
    <t>GE29BG0000000331080300</t>
  </si>
  <si>
    <t>ლიანა გიორგაძე</t>
  </si>
  <si>
    <t>62004015289</t>
  </si>
  <si>
    <t>GE74BG0000000345953955</t>
  </si>
  <si>
    <t>ირაკლი ქებურია</t>
  </si>
  <si>
    <t>62007017194</t>
  </si>
  <si>
    <t>GE84BG0000000131135053</t>
  </si>
  <si>
    <t>ივანე ციხელაშვილი</t>
  </si>
  <si>
    <t>15001011894</t>
  </si>
  <si>
    <t>GE27BG0000000663694500</t>
  </si>
  <si>
    <t>რამაზ მოსეშვილი</t>
  </si>
  <si>
    <t>01011030394</t>
  </si>
  <si>
    <t>GE67TB7155145061600008</t>
  </si>
  <si>
    <t>ნანა გვილავა</t>
  </si>
  <si>
    <t>01030022694</t>
  </si>
  <si>
    <t>GE90TB7449445064300006</t>
  </si>
  <si>
    <t>ზაზა კაკავა</t>
  </si>
  <si>
    <t>62006019608</t>
  </si>
  <si>
    <t>GE49BG0000000131134810</t>
  </si>
  <si>
    <t>გიორგი დარჯანია</t>
  </si>
  <si>
    <t>GE30BG0000000849981200</t>
  </si>
  <si>
    <t>ნანული კელეპტრიშვილი</t>
  </si>
  <si>
    <t>01024021749</t>
  </si>
  <si>
    <t>GE37BG0000000190619500</t>
  </si>
  <si>
    <t>ედიშერ ცქვიტარია</t>
  </si>
  <si>
    <t>62006003835</t>
  </si>
  <si>
    <t>GE24BG0000000131134969</t>
  </si>
  <si>
    <t>ოქრუა გაგნიძე</t>
  </si>
  <si>
    <t>01019004657</t>
  </si>
  <si>
    <t>GE84LB0711195852785000</t>
  </si>
  <si>
    <t>აკაკი ხუსკივაძე</t>
  </si>
  <si>
    <t>01001010670</t>
  </si>
  <si>
    <t>GE88BG0000000100823645</t>
  </si>
  <si>
    <t>მერი ბოჭორაძე</t>
  </si>
  <si>
    <t>01006011638</t>
  </si>
  <si>
    <t>GE09TB7523145061600015</t>
  </si>
  <si>
    <t>01017008081</t>
  </si>
  <si>
    <t>GE87LB0711151581246000</t>
  </si>
  <si>
    <t>ლევან ფესვიანიძე</t>
  </si>
  <si>
    <t>01301130994</t>
  </si>
  <si>
    <t>GE19BG0000000713518500</t>
  </si>
  <si>
    <t>სოსლან ზოიძე</t>
  </si>
  <si>
    <t>61010004187</t>
  </si>
  <si>
    <t>GE84LB0711114210200002</t>
  </si>
  <si>
    <t>ასმათ დიასამიძე</t>
  </si>
  <si>
    <t>61001038758</t>
  </si>
  <si>
    <t>GE27VT1000000350364506</t>
  </si>
  <si>
    <t>ლანა ღვინჯილია</t>
  </si>
  <si>
    <t>01008010487</t>
  </si>
  <si>
    <t>GE19TB0800000301179969</t>
  </si>
  <si>
    <t>ანა ბოთერაშვილი</t>
  </si>
  <si>
    <t>01601137725</t>
  </si>
  <si>
    <t>GE04TB7951645061100082</t>
  </si>
  <si>
    <t>შპს "პსპ ფარმა"</t>
  </si>
  <si>
    <t>202203123</t>
  </si>
  <si>
    <t>GE26TB0677136020100007</t>
  </si>
  <si>
    <t>17.10.2020</t>
  </si>
  <si>
    <t>ბაქარ ბარამიძე</t>
  </si>
  <si>
    <t>61008002116</t>
  </si>
  <si>
    <t>GE72LB0711135445832001</t>
  </si>
  <si>
    <t>ლაშა ბარამიძე</t>
  </si>
  <si>
    <t>61008018817</t>
  </si>
  <si>
    <t>GE41LB0711128944306000</t>
  </si>
  <si>
    <t>ქეთევან ჯანელიძე</t>
  </si>
  <si>
    <t>01033002953</t>
  </si>
  <si>
    <t>GE25LB0711148919060000</t>
  </si>
  <si>
    <t>19.10.2020</t>
  </si>
  <si>
    <t>ლევან ანთაძე</t>
  </si>
  <si>
    <t>61001023253</t>
  </si>
  <si>
    <t>GE87BG0000000100988951</t>
  </si>
  <si>
    <t>ლაშა ბოლქვაძე</t>
  </si>
  <si>
    <t>61006065612</t>
  </si>
  <si>
    <t>GE08BG0000000296871300</t>
  </si>
  <si>
    <t>ქეთევან ბერიძე</t>
  </si>
  <si>
    <t>61004055104</t>
  </si>
  <si>
    <t>GE23BG0000000131379815</t>
  </si>
  <si>
    <t>იოსებ მჭედლიშვილი</t>
  </si>
  <si>
    <t>01027002144</t>
  </si>
  <si>
    <t>GE30BG0000000837526400</t>
  </si>
  <si>
    <t>თენგიზ აბულაძე</t>
  </si>
  <si>
    <t>61009009691</t>
  </si>
  <si>
    <t>GE57TB7800645064300015</t>
  </si>
  <si>
    <t>მირიან მირგატია</t>
  </si>
  <si>
    <t>01012029089</t>
  </si>
  <si>
    <t>GE81TB7338245061600010</t>
  </si>
  <si>
    <t>მარინე ცერაძე</t>
  </si>
  <si>
    <t>01019012279</t>
  </si>
  <si>
    <t>GE32BG0000000308118600</t>
  </si>
  <si>
    <t>რამინი ბერიძე</t>
  </si>
  <si>
    <t>61008000606</t>
  </si>
  <si>
    <t>GE89BG0000000024126600</t>
  </si>
  <si>
    <t>ამირან შარაძე</t>
  </si>
  <si>
    <t>61008000065</t>
  </si>
  <si>
    <t>GE11BG0000000161429564</t>
  </si>
  <si>
    <t>გიორგი კონცელიძე</t>
  </si>
  <si>
    <t>61008003280</t>
  </si>
  <si>
    <t>GE89BG0000000654966100</t>
  </si>
  <si>
    <t>დავით ბახტაძე</t>
  </si>
  <si>
    <t>60002005039</t>
  </si>
  <si>
    <t>GE56BG0000000494712800</t>
  </si>
  <si>
    <t>ომარ დოლიძე</t>
  </si>
  <si>
    <t>61008007692</t>
  </si>
  <si>
    <t>GE48BG0000000365775597</t>
  </si>
  <si>
    <t>ირინა ლაგვილავა</t>
  </si>
  <si>
    <t>01025009543</t>
  </si>
  <si>
    <t>GE69BG0000000295525200</t>
  </si>
  <si>
    <t>ჯელალ ქიქავა</t>
  </si>
  <si>
    <t>61001005428</t>
  </si>
  <si>
    <t>GE63LB0711165236901000</t>
  </si>
  <si>
    <t>სპარტაკ მარშანია</t>
  </si>
  <si>
    <t>41001003301</t>
  </si>
  <si>
    <t>GE62BG0000000772400800</t>
  </si>
  <si>
    <t>გიორგი კუპატაძე</t>
  </si>
  <si>
    <t>01033003902</t>
  </si>
  <si>
    <t>GE34LB0711182562554000</t>
  </si>
  <si>
    <t>შპს "ჯი-ემ-პი"</t>
  </si>
  <si>
    <t>211385268</t>
  </si>
  <si>
    <t>GE69CR0000009492473602</t>
  </si>
  <si>
    <t>კრედო ბანკი</t>
  </si>
  <si>
    <t>20.10.2020</t>
  </si>
  <si>
    <t>მერაბ ჯანელიძე</t>
  </si>
  <si>
    <t>37001005174</t>
  </si>
  <si>
    <t>GE03TB7344245061100012</t>
  </si>
  <si>
    <t>ზურაბ ხარებაშვილი</t>
  </si>
  <si>
    <t>01028001048</t>
  </si>
  <si>
    <t>GE43TB7860645063600031</t>
  </si>
  <si>
    <t>ლევან მახარაძე</t>
  </si>
  <si>
    <t>61009011940</t>
  </si>
  <si>
    <t>GE72LB0711186406958002</t>
  </si>
  <si>
    <t>ზურაბ გორდელაძე</t>
  </si>
  <si>
    <t>37001002442</t>
  </si>
  <si>
    <t>GE29TB7790545061100024</t>
  </si>
  <si>
    <t>GE64LB0711141010646000</t>
  </si>
  <si>
    <t>გიორგი ცისკარიშვილი</t>
  </si>
  <si>
    <t>01008002313</t>
  </si>
  <si>
    <t>GE92TB7853145066300004</t>
  </si>
  <si>
    <t>პეტრე ცისკარიშვილი</t>
  </si>
  <si>
    <t>01008003701</t>
  </si>
  <si>
    <t>GE45BG0000000119882300</t>
  </si>
  <si>
    <t>ლევან ქურიძე</t>
  </si>
  <si>
    <t>61007004693</t>
  </si>
  <si>
    <t>GE45TB7391345061100005</t>
  </si>
  <si>
    <t>სალომე სიგუა</t>
  </si>
  <si>
    <t>29001024464</t>
  </si>
  <si>
    <t>GE51BG0000000131356322</t>
  </si>
  <si>
    <t>სალომე მჭედლიშვილი</t>
  </si>
  <si>
    <t>01027045759</t>
  </si>
  <si>
    <t>GE50TB7046745063600054</t>
  </si>
  <si>
    <t>GE32TB1145145061622360</t>
  </si>
  <si>
    <t>გიორგი გახელაძე</t>
  </si>
  <si>
    <t>01025013684</t>
  </si>
  <si>
    <t>GE19TB1100000179179515</t>
  </si>
  <si>
    <t>ვალერიან დოლიაშვილი</t>
  </si>
  <si>
    <t>43001000492</t>
  </si>
  <si>
    <t>GE72LB0711111219791001</t>
  </si>
  <si>
    <t>გურამ თოდაძე</t>
  </si>
  <si>
    <t>43001022389</t>
  </si>
  <si>
    <t>GE35LB0711119540276000</t>
  </si>
  <si>
    <t>როინ ხინთიბიძე</t>
  </si>
  <si>
    <t>01005017239</t>
  </si>
  <si>
    <t>GE40BG0000000101038006</t>
  </si>
  <si>
    <t>კახა ლობჟანიძე</t>
  </si>
  <si>
    <t>59001049464</t>
  </si>
  <si>
    <t>GE77LB0711143381247002</t>
  </si>
  <si>
    <t>ნათელა მეტრეველი</t>
  </si>
  <si>
    <t>31001004808</t>
  </si>
  <si>
    <t>GE25TB1167545061622336</t>
  </si>
  <si>
    <t>მალხაზ ხორგუაშვილი</t>
  </si>
  <si>
    <t>01001009517</t>
  </si>
  <si>
    <t>GE64TB1186345061622343</t>
  </si>
  <si>
    <t>ლერი ისაკაძე</t>
  </si>
  <si>
    <t>41001005438</t>
  </si>
  <si>
    <t>GE73TB7459645061100063</t>
  </si>
  <si>
    <t>მარინე რჩეულიშვილი</t>
  </si>
  <si>
    <t>59001031269</t>
  </si>
  <si>
    <t>GE60LB0711144880250000</t>
  </si>
  <si>
    <t>21.10.2020</t>
  </si>
  <si>
    <t>დავით თევზაძე</t>
  </si>
  <si>
    <t>61001006722</t>
  </si>
  <si>
    <t>GE08BG0000000346033131</t>
  </si>
  <si>
    <t>ლაშა წიკლაური</t>
  </si>
  <si>
    <t>01008062208</t>
  </si>
  <si>
    <t>GE06TB7912445061100066</t>
  </si>
  <si>
    <t>ლიზი მერებაშვილი</t>
  </si>
  <si>
    <t>59001117229</t>
  </si>
  <si>
    <t>GE24TB7835945061100075</t>
  </si>
  <si>
    <t>ვაჟა ნადარეიშვილი</t>
  </si>
  <si>
    <t>01008016032</t>
  </si>
  <si>
    <t>GE40TB3594945061622334</t>
  </si>
  <si>
    <t>GE74TB7677645061100009</t>
  </si>
  <si>
    <t>ელგუჯა ბაგრატიონი</t>
  </si>
  <si>
    <t>61005003365</t>
  </si>
  <si>
    <t>GE77LB0711199452734001</t>
  </si>
  <si>
    <t>თეა თევზაძე</t>
  </si>
  <si>
    <t>01027085476</t>
  </si>
  <si>
    <t>GE35TB7750345061600021</t>
  </si>
  <si>
    <t>მარიამ შარვაძე</t>
  </si>
  <si>
    <t>41001028780</t>
  </si>
  <si>
    <t>GE09TB7191445061100075</t>
  </si>
  <si>
    <t>სერგო ბიჭიაშვილი</t>
  </si>
  <si>
    <t>01014002925</t>
  </si>
  <si>
    <t>GE16LB0711142102649002</t>
  </si>
  <si>
    <t>გივი ბოდოკია</t>
  </si>
  <si>
    <t>37001013774</t>
  </si>
  <si>
    <t>GE22LB0711110002720000</t>
  </si>
  <si>
    <t>გიორგი წირღვავა</t>
  </si>
  <si>
    <t>01011040801</t>
  </si>
  <si>
    <t>GE82TB7184645061100071</t>
  </si>
  <si>
    <t>მარიამ ბაშარული</t>
  </si>
  <si>
    <t>35001104852</t>
  </si>
  <si>
    <t>GE75TB7750845061100017</t>
  </si>
  <si>
    <t>დავით შარმიაშვილი</t>
  </si>
  <si>
    <t>01013023358</t>
  </si>
  <si>
    <t>GE46TB7296545064300004</t>
  </si>
  <si>
    <t>ნანა რუსიტაშვილი</t>
  </si>
  <si>
    <t>06001001574</t>
  </si>
  <si>
    <t>GE35LB0711155464420000</t>
  </si>
  <si>
    <t>GE27TB7204836020100009</t>
  </si>
  <si>
    <t>22.10.2020</t>
  </si>
  <si>
    <t>მაგდანა სურგულაძე</t>
  </si>
  <si>
    <t>01012018908</t>
  </si>
  <si>
    <t>GE16BG0000000161780905</t>
  </si>
  <si>
    <t>გიორგი დიასამიძე</t>
  </si>
  <si>
    <t>61001005233</t>
  </si>
  <si>
    <t>GE40VT1000001699374506</t>
  </si>
  <si>
    <t>ირინა ფარულავა</t>
  </si>
  <si>
    <t>62007007892</t>
  </si>
  <si>
    <t>GE07TB7601245064300021</t>
  </si>
  <si>
    <t>ნიკოლოზ ვაჩეიშვილი</t>
  </si>
  <si>
    <t>01018000830</t>
  </si>
  <si>
    <t>GE33LB0711151943166000</t>
  </si>
  <si>
    <t>გოჩა გოგილაშვილი</t>
  </si>
  <si>
    <t>14001000360</t>
  </si>
  <si>
    <t>GE05TB7654645061600011</t>
  </si>
  <si>
    <t>თამაზ კვერნაძე</t>
  </si>
  <si>
    <t>37001013676</t>
  </si>
  <si>
    <t>GE23LB0711102126971240</t>
  </si>
  <si>
    <t>ირმა კალანდაძე</t>
  </si>
  <si>
    <t>01025013514</t>
  </si>
  <si>
    <t>GE34TB7118445061600012</t>
  </si>
  <si>
    <t>დავით ქისტაური</t>
  </si>
  <si>
    <t>01017023612</t>
  </si>
  <si>
    <t>GE37BG0000000742898700</t>
  </si>
  <si>
    <t>თემურ ელიზბარაშვილი</t>
  </si>
  <si>
    <t>01001099884</t>
  </si>
  <si>
    <t>GE27BG0000000366048642</t>
  </si>
  <si>
    <t>მედეა გელენავა</t>
  </si>
  <si>
    <t>01019007874</t>
  </si>
  <si>
    <t>GE38TB7506045061100022</t>
  </si>
  <si>
    <t>ალექსანდრე იმნაძე</t>
  </si>
  <si>
    <t>01008020281</t>
  </si>
  <si>
    <t>GE12BG0000000257807000</t>
  </si>
  <si>
    <t>GE81BG0000000846613800</t>
  </si>
  <si>
    <t>მანანა ბობოხიძე</t>
  </si>
  <si>
    <t>01001017065</t>
  </si>
  <si>
    <t>GE97BG0000000148718300</t>
  </si>
  <si>
    <t>თამარ ვაჭრიძე</t>
  </si>
  <si>
    <t>01017019950</t>
  </si>
  <si>
    <t>GE17VT1000003375024506</t>
  </si>
  <si>
    <t>ზაზა პაპუაშვილი</t>
  </si>
  <si>
    <t>40001022206</t>
  </si>
  <si>
    <t>GE52TB7099945068100001</t>
  </si>
  <si>
    <t>ნოდარ ზვიადაძე</t>
  </si>
  <si>
    <t>01008014635</t>
  </si>
  <si>
    <t>GE11TB7506745069600001</t>
  </si>
  <si>
    <t>რუსუდან ოღიაშვილი</t>
  </si>
  <si>
    <t>40001005245</t>
  </si>
  <si>
    <t>GE51LB0711104235336740</t>
  </si>
  <si>
    <t>ცისმარი პასიკაშვილი</t>
  </si>
  <si>
    <t>36001034416</t>
  </si>
  <si>
    <t>GE13LB0711148662444000</t>
  </si>
  <si>
    <t>გარსევან ბუხნიკაშვილი</t>
  </si>
  <si>
    <t>36001010793</t>
  </si>
  <si>
    <t>GE72LB0711137466688000</t>
  </si>
  <si>
    <t>ნათია კაჭარავა</t>
  </si>
  <si>
    <t>01017021823</t>
  </si>
  <si>
    <t>GE34TB7612445061100012</t>
  </si>
  <si>
    <t>23.10.2020</t>
  </si>
  <si>
    <t>გიორგი ლეგაშვილი</t>
  </si>
  <si>
    <t>13001010453</t>
  </si>
  <si>
    <t>GE18BG0000000162197290</t>
  </si>
  <si>
    <t>არსენა ბაღაშვილი</t>
  </si>
  <si>
    <t>14001005411</t>
  </si>
  <si>
    <t>GE52BG0000000742598700</t>
  </si>
  <si>
    <t>ნიკა ნიჟარაძე</t>
  </si>
  <si>
    <t>13001011281</t>
  </si>
  <si>
    <t>GE69BG0000000161241116</t>
  </si>
  <si>
    <t>ვალერი გოგილაშვილი</t>
  </si>
  <si>
    <t>14001007117</t>
  </si>
  <si>
    <t>GE49BG0000000125408900</t>
  </si>
  <si>
    <t>ნინო მარტიაშვილი</t>
  </si>
  <si>
    <t>59001014439</t>
  </si>
  <si>
    <t>GE54VT1000003333544506</t>
  </si>
  <si>
    <t>GE93TB7755845066300001</t>
  </si>
  <si>
    <t>არჩილ რიჟამაძე</t>
  </si>
  <si>
    <t>01018003532</t>
  </si>
  <si>
    <t>GE93TB7834245064300015</t>
  </si>
  <si>
    <t>ლიანა გეგეშიძე</t>
  </si>
  <si>
    <t>01002021529</t>
  </si>
  <si>
    <t>GE25TB7823136010300066</t>
  </si>
  <si>
    <t>ნანა გეგეშიძე</t>
  </si>
  <si>
    <t>01003017161</t>
  </si>
  <si>
    <t>GE87TB7650045061600026</t>
  </si>
  <si>
    <t>ზიზო თაბაგარი</t>
  </si>
  <si>
    <t>01001011329</t>
  </si>
  <si>
    <t>GE88TB7548845061100086</t>
  </si>
  <si>
    <t>ვახტანგ ოდიკაძე</t>
  </si>
  <si>
    <t>36001003868</t>
  </si>
  <si>
    <t>GE96LB0711123041380001</t>
  </si>
  <si>
    <t>მაგული ხარებავა</t>
  </si>
  <si>
    <t>01024008447</t>
  </si>
  <si>
    <t>GE80TB7850936010300014</t>
  </si>
  <si>
    <t>ნუგზარ ასკილაშვილი</t>
  </si>
  <si>
    <t>01027027617</t>
  </si>
  <si>
    <t>GE95TB7329736010300002</t>
  </si>
  <si>
    <t>გოჩა გურგენაშვილი</t>
  </si>
  <si>
    <t>59001003940</t>
  </si>
  <si>
    <t>GE92TB7879345061100076</t>
  </si>
  <si>
    <t>ლევან გახელაძე</t>
  </si>
  <si>
    <t>01005008265</t>
  </si>
  <si>
    <t>GE87BS0000000107645511</t>
  </si>
  <si>
    <t>ბაზის ბანკი</t>
  </si>
  <si>
    <t>ირმა ლაგვილავა</t>
  </si>
  <si>
    <t>19001084231</t>
  </si>
  <si>
    <t>GE72TB7071845061600009</t>
  </si>
  <si>
    <t>მალხაზ დევდარიანი</t>
  </si>
  <si>
    <t>56001001469</t>
  </si>
  <si>
    <t>GE64TB7233645061100079</t>
  </si>
  <si>
    <t>რუსუდან ელიზბარაშვილი</t>
  </si>
  <si>
    <t>13001012424</t>
  </si>
  <si>
    <t>GE67TB7930445061100008</t>
  </si>
  <si>
    <t>დავით კასრაძე</t>
  </si>
  <si>
    <t>01018002353</t>
  </si>
  <si>
    <t>GE86BG0000000999434300</t>
  </si>
  <si>
    <t>ანა სანაძე</t>
  </si>
  <si>
    <t>37001035711</t>
  </si>
  <si>
    <t>GE08TB7771545064300024</t>
  </si>
  <si>
    <t>მიხეილ კიკაძე</t>
  </si>
  <si>
    <t>11001007055</t>
  </si>
  <si>
    <t>GE36TB7552045061100086</t>
  </si>
  <si>
    <t>კოლია ამარიანი</t>
  </si>
  <si>
    <t>01011087214</t>
  </si>
  <si>
    <t>GE52TB7144845064300012</t>
  </si>
  <si>
    <t>ვახტანგ ხარაზიშვილი</t>
  </si>
  <si>
    <t>01027057695</t>
  </si>
  <si>
    <t>GE75TB7478045061100077</t>
  </si>
  <si>
    <t>ნონა აბულაძე</t>
  </si>
  <si>
    <t>22001009772</t>
  </si>
  <si>
    <t>GE56BG0000000103343893</t>
  </si>
  <si>
    <t>გიორგი დალაქიშვილი</t>
  </si>
  <si>
    <t>01017053467</t>
  </si>
  <si>
    <t>GE89BG0000000103343881</t>
  </si>
  <si>
    <t>თამარ დალაქიშვილი</t>
  </si>
  <si>
    <t>22001001117</t>
  </si>
  <si>
    <t>GE15BG0000000103343855</t>
  </si>
  <si>
    <t>მამუკა სააკაშვილი</t>
  </si>
  <si>
    <t>13001005774</t>
  </si>
  <si>
    <t>GE82TB7138745063600019</t>
  </si>
  <si>
    <t>შორენა ბრეგვაძე</t>
  </si>
  <si>
    <t>18001007860</t>
  </si>
  <si>
    <t>GE18TB7857845061100058</t>
  </si>
  <si>
    <t>ლილე ლიპარტელიანი</t>
  </si>
  <si>
    <t>01003012835</t>
  </si>
  <si>
    <t>GE62TB1145345063622338</t>
  </si>
  <si>
    <t>ზაზა შავთვალიშვილი</t>
  </si>
  <si>
    <t>01026002559</t>
  </si>
  <si>
    <t>GE63TB7003345061600007</t>
  </si>
  <si>
    <t>ფრიდონ მაჭარაშვილი</t>
  </si>
  <si>
    <t>35001023021</t>
  </si>
  <si>
    <t>GE67BG0000000161616930</t>
  </si>
  <si>
    <t>კონსტანტინე ვაშაყმაძე</t>
  </si>
  <si>
    <t>60001011662</t>
  </si>
  <si>
    <t>GE28TB7431045064300005</t>
  </si>
  <si>
    <t>ბექა მარტაშვილი</t>
  </si>
  <si>
    <t>01008048337</t>
  </si>
  <si>
    <t>GE17TB7974045069600002</t>
  </si>
  <si>
    <t>ბეჟან პავლიაშვილი</t>
  </si>
  <si>
    <t>01008015553</t>
  </si>
  <si>
    <t>GE61TB1100000368200622</t>
  </si>
  <si>
    <t>24.10.2020</t>
  </si>
  <si>
    <t>მაია ცხვედიანი</t>
  </si>
  <si>
    <t>01010007293</t>
  </si>
  <si>
    <t>GE62LB0711151883513000</t>
  </si>
  <si>
    <t>26.10.2020</t>
  </si>
  <si>
    <t>გურამ სანაკოევი</t>
  </si>
  <si>
    <t>01001050005</t>
  </si>
  <si>
    <t>GE62BG0000000366107376</t>
  </si>
  <si>
    <t>ლაშა შალამბერიძე</t>
  </si>
  <si>
    <t>60001014069</t>
  </si>
  <si>
    <t>GE13BG0000000142163000</t>
  </si>
  <si>
    <t>მამუკა მჟავია</t>
  </si>
  <si>
    <t>33001031648</t>
  </si>
  <si>
    <t>GE44BG0000000745241900</t>
  </si>
  <si>
    <t>გურამ სხირტლაძე</t>
  </si>
  <si>
    <t>01024018287</t>
  </si>
  <si>
    <t>GE23TB7656636010100071</t>
  </si>
  <si>
    <t>გიორგი გიგილაშვილი</t>
  </si>
  <si>
    <t>01005011050</t>
  </si>
  <si>
    <t>GE88TB7908445063600032</t>
  </si>
  <si>
    <t>ირაკლი ნასიძე</t>
  </si>
  <si>
    <t>01024050955</t>
  </si>
  <si>
    <t>GE94TB7564036010100028</t>
  </si>
  <si>
    <t>მერაბ შარვაძე</t>
  </si>
  <si>
    <t>01024016697</t>
  </si>
  <si>
    <t>GE93TB1100000368200143</t>
  </si>
  <si>
    <t>იანა არტიომოვა</t>
  </si>
  <si>
    <t>01008011014</t>
  </si>
  <si>
    <t>GE70TB7125245061100056</t>
  </si>
  <si>
    <t>მერი კოკაია</t>
  </si>
  <si>
    <t>62001040267</t>
  </si>
  <si>
    <t>GE04TB7556245061600002</t>
  </si>
  <si>
    <t>კონსტანტინე კობახიძე</t>
  </si>
  <si>
    <t>01024000355</t>
  </si>
  <si>
    <t>GE82BG0000000101028229</t>
  </si>
  <si>
    <t>მაკა ჯანაშია</t>
  </si>
  <si>
    <t>01008024320</t>
  </si>
  <si>
    <t>GE04TB7742445061600004</t>
  </si>
  <si>
    <t>დავით კაპანაძე</t>
  </si>
  <si>
    <t>01027090101</t>
  </si>
  <si>
    <t>GE35TB7799645063300003</t>
  </si>
  <si>
    <t>ფიქრია ჩახნაშვილი</t>
  </si>
  <si>
    <t>01027001068</t>
  </si>
  <si>
    <t>GE05LB0711141635245000</t>
  </si>
  <si>
    <t>27.10.2020</t>
  </si>
  <si>
    <t>გრიგოლი მგელაძე</t>
  </si>
  <si>
    <t>01030030684</t>
  </si>
  <si>
    <t>GE30BG0000000688806000</t>
  </si>
  <si>
    <t>ხატია ზოსიაშვილი</t>
  </si>
  <si>
    <t>60001100216</t>
  </si>
  <si>
    <t>GE97TB7890945061100085</t>
  </si>
  <si>
    <t>კახაბერ წოწინაშვილი</t>
  </si>
  <si>
    <t>31001004992</t>
  </si>
  <si>
    <t>GE78BG0000000321496400</t>
  </si>
  <si>
    <t>თეიმურაზ გუგუნაძე</t>
  </si>
  <si>
    <t>01012008109</t>
  </si>
  <si>
    <t>GE61TB7280645061100111</t>
  </si>
  <si>
    <t>ელგუჯა ჯანგირაშვილი</t>
  </si>
  <si>
    <t>16001007752</t>
  </si>
  <si>
    <t>GE71TB7846745063600028</t>
  </si>
  <si>
    <t>არსენ ხიტირი</t>
  </si>
  <si>
    <t>01030015043</t>
  </si>
  <si>
    <t>GE34TB1127145061622351</t>
  </si>
  <si>
    <t>ზურაბ ჯანგულაშვილი</t>
  </si>
  <si>
    <t>31001034217</t>
  </si>
  <si>
    <t>GE81TB7136045061100094</t>
  </si>
  <si>
    <t>თედო შუბითიძე</t>
  </si>
  <si>
    <t>01008012280</t>
  </si>
  <si>
    <t>GE93TB7822636010100017</t>
  </si>
  <si>
    <t>კახაბერ შუბითიძე</t>
  </si>
  <si>
    <t>01008017164</t>
  </si>
  <si>
    <t>GE03LB0711110399096001</t>
  </si>
  <si>
    <t>გიორგი მაჭარაშვილი</t>
  </si>
  <si>
    <t>25001007036</t>
  </si>
  <si>
    <t>GE74TB7032645061100055</t>
  </si>
  <si>
    <t>ირაკლი ნიჟარაძე</t>
  </si>
  <si>
    <t>01024038362</t>
  </si>
  <si>
    <t>GE15TB0633845063622472</t>
  </si>
  <si>
    <t>ანა გამსახურდია</t>
  </si>
  <si>
    <t>01007006076</t>
  </si>
  <si>
    <t>GE77TB7242845061600002</t>
  </si>
  <si>
    <t>იზაბელა გუტიძე</t>
  </si>
  <si>
    <t>01002014603</t>
  </si>
  <si>
    <t>GE03TB7177145066300001</t>
  </si>
  <si>
    <t>თამთა კალმახელიძე</t>
  </si>
  <si>
    <t>01008012281</t>
  </si>
  <si>
    <t>GE38TB7574945064300002</t>
  </si>
  <si>
    <t>ეკატერინე ხაჯიშვილი</t>
  </si>
  <si>
    <t xml:space="preserve">01030026845 </t>
  </si>
  <si>
    <t>GE30TB7821145066300004</t>
  </si>
  <si>
    <t>ვლადიმერ შოვნაძე</t>
  </si>
  <si>
    <t>01030033528</t>
  </si>
  <si>
    <t>GE97TB7150745063300001</t>
  </si>
  <si>
    <t>GE04TB7617145066300002</t>
  </si>
  <si>
    <t>ნოდარ სუხიშვილი</t>
  </si>
  <si>
    <t>01030015907</t>
  </si>
  <si>
    <t>GE14LB0711110527844000</t>
  </si>
  <si>
    <t>28.10.2020</t>
  </si>
  <si>
    <t>ბაქარ ახობაძე</t>
  </si>
  <si>
    <t>60001121450</t>
  </si>
  <si>
    <t>GE62BG0000000131302095</t>
  </si>
  <si>
    <t>29.10.2020</t>
  </si>
  <si>
    <t>ლევან ვარდუაშვილი</t>
  </si>
  <si>
    <t>20001001265</t>
  </si>
  <si>
    <t>GE83BG0000000942535900</t>
  </si>
  <si>
    <t>ალექსი მეარაყიშვილი</t>
  </si>
  <si>
    <t>43001016673</t>
  </si>
  <si>
    <t>GE97BG0000000021270000</t>
  </si>
  <si>
    <t>შპს "კომპლექს კონსთრაქშენი"</t>
  </si>
  <si>
    <t>406238968</t>
  </si>
  <si>
    <t>GE43TB7558636080100005</t>
  </si>
  <si>
    <t>30.10.2020</t>
  </si>
  <si>
    <t>მარინე კერესელიძე</t>
  </si>
  <si>
    <t>01025010209</t>
  </si>
  <si>
    <t>GE44TB7332245064300001</t>
  </si>
  <si>
    <t>ა/მ ბრენდირება</t>
  </si>
  <si>
    <t>წერილი</t>
  </si>
  <si>
    <t>კეპი</t>
  </si>
  <si>
    <t>სილიკონის სტიკერი</t>
  </si>
  <si>
    <t>600</t>
  </si>
  <si>
    <t>ფლაერი</t>
  </si>
  <si>
    <t>406215073</t>
  </si>
  <si>
    <t>ბრენდირებული მაისურები</t>
  </si>
  <si>
    <t>შპს "გურიის პრესკლუბი"</t>
  </si>
  <si>
    <t>437059415</t>
  </si>
  <si>
    <t>14.10.2020 - 14.11.2020</t>
  </si>
  <si>
    <t>რეკლამა ვებ-გვერდზე</t>
  </si>
  <si>
    <t>205229812</t>
  </si>
  <si>
    <t>ბროშურა</t>
  </si>
  <si>
    <t>შპს "პირველი ნიუსი-საქართველო"</t>
  </si>
  <si>
    <t>445471230</t>
  </si>
  <si>
    <t>07.10.2020 - 31.10.2020</t>
  </si>
  <si>
    <t>პერიოდი</t>
  </si>
  <si>
    <t>საინფორმაციო-სარეკლამო მომსახურება</t>
  </si>
  <si>
    <t>14500</t>
  </si>
  <si>
    <t>7500</t>
  </si>
  <si>
    <t>22500</t>
  </si>
  <si>
    <t>ბროშურა (დაკორექტირდა სასაქონლო)</t>
  </si>
  <si>
    <t>ა4 სტიკერი</t>
  </si>
  <si>
    <t>მოსაწვევი</t>
  </si>
  <si>
    <t>შპს დი-ჯი-ვეი"</t>
  </si>
  <si>
    <t>405392098</t>
  </si>
  <si>
    <t>110</t>
  </si>
  <si>
    <t>შპს "გურია ნიუსი"</t>
  </si>
  <si>
    <t>441994585</t>
  </si>
  <si>
    <t>ინტერნეტი, ბეჭდური მედია</t>
  </si>
  <si>
    <t>შპს "მათე ჯენერალს"</t>
  </si>
  <si>
    <t>433651185</t>
  </si>
  <si>
    <t>16.10.2020 - 18.10.2020</t>
  </si>
  <si>
    <t>სატიტულო ბარათი (შემოწირულება)</t>
  </si>
  <si>
    <t>შპს "იდეა ჯგუფი"</t>
  </si>
  <si>
    <t>405255334</t>
  </si>
  <si>
    <t>09.09.2020 - 09.11.2020</t>
  </si>
  <si>
    <t>ვიტრაჟი</t>
  </si>
  <si>
    <t>შპს "თეჯი +"</t>
  </si>
  <si>
    <t>15.08.2020 - 14.09.2020</t>
  </si>
  <si>
    <t>ი/მ დავით აბრამიშვილი</t>
  </si>
  <si>
    <t>01022010930</t>
  </si>
  <si>
    <t>ვანის რაიონული სამომხმარებლო კოოპერატივი</t>
  </si>
  <si>
    <t>229649556</t>
  </si>
  <si>
    <t>14.10.2020 - 30.11.2020</t>
  </si>
  <si>
    <t>406151943</t>
  </si>
  <si>
    <t>ავტომანქანის ბრენდირება</t>
  </si>
  <si>
    <t>18.10.2020 - 30.10.2020</t>
  </si>
  <si>
    <t>ვიდეორგოლის განთავსება</t>
  </si>
  <si>
    <t>ბეჭდური რეკლამი ხარჯი</t>
  </si>
  <si>
    <t>შპს "ჰო და არა"</t>
  </si>
  <si>
    <t>233646542</t>
  </si>
  <si>
    <t>445577983</t>
  </si>
  <si>
    <t>ლევან ხაბეიშვილი</t>
  </si>
  <si>
    <t>სავიზიტო ბარათი</t>
  </si>
  <si>
    <t>შპს "ზოლი"</t>
  </si>
  <si>
    <t>405407448</t>
  </si>
  <si>
    <t>60</t>
  </si>
  <si>
    <t>პირბადეები პრინტით</t>
  </si>
  <si>
    <t>19.10.2020 - 21.10.2020</t>
  </si>
  <si>
    <t>10</t>
  </si>
  <si>
    <t>ჰუდების ბრენდირება</t>
  </si>
  <si>
    <t>შპს "ემ ეს ჯგუფი"</t>
  </si>
  <si>
    <t>404404122</t>
  </si>
  <si>
    <t>144000</t>
  </si>
  <si>
    <t>SMS-გზავნილები</t>
  </si>
  <si>
    <t>ი/მ თინათინ კალმახელიძე"</t>
  </si>
  <si>
    <t>43001016365</t>
  </si>
  <si>
    <t>გაზეთი</t>
  </si>
  <si>
    <t>ი/მ ბაკური კილაძე</t>
  </si>
  <si>
    <t>60001019819</t>
  </si>
  <si>
    <t>დევი ჭანკოტაძე</t>
  </si>
  <si>
    <t>23.10.2020 - 25.10.2020</t>
  </si>
  <si>
    <t>შპს "ტელეკომპანია პირველი"</t>
  </si>
  <si>
    <t>23.10.2020 - 26.10.2020</t>
  </si>
  <si>
    <t>48000</t>
  </si>
  <si>
    <t>160000</t>
  </si>
  <si>
    <t>7</t>
  </si>
  <si>
    <t>250</t>
  </si>
  <si>
    <t>მაისურების ბრენდირება</t>
  </si>
  <si>
    <t>20</t>
  </si>
  <si>
    <t>850</t>
  </si>
  <si>
    <t>რომეო ფარულავა</t>
  </si>
  <si>
    <t>ტრიპლეტი</t>
  </si>
  <si>
    <t>სულეიმანოვი</t>
  </si>
  <si>
    <t>დუპლეტი</t>
  </si>
  <si>
    <t>3600</t>
  </si>
  <si>
    <t>ჰენგერი</t>
  </si>
  <si>
    <t>კობერიძე</t>
  </si>
  <si>
    <t>4</t>
  </si>
  <si>
    <t>26.10.2020 - 27.10.2020</t>
  </si>
  <si>
    <t>16000</t>
  </si>
  <si>
    <t>კონვერტი</t>
  </si>
  <si>
    <t>11000</t>
  </si>
  <si>
    <t>4000</t>
  </si>
  <si>
    <t>შპს "ლანჩხუთის მოამბე"</t>
  </si>
  <si>
    <t>233643126</t>
  </si>
  <si>
    <t>რეკლამა გაზეთში</t>
  </si>
  <si>
    <t>80000</t>
  </si>
  <si>
    <t>ფ/პ მიხეილ დავითაშვილი</t>
  </si>
  <si>
    <t>12001011874</t>
  </si>
  <si>
    <t>27.10.2020 - 15.11.2020</t>
  </si>
  <si>
    <t>საბანერე ადგილის იჯარა</t>
  </si>
  <si>
    <t>28.10.2020 - 30.10.2020</t>
  </si>
  <si>
    <t>შპს "რედპოინტი"</t>
  </si>
  <si>
    <t>445456863</t>
  </si>
  <si>
    <t>ვიდეორგოლები</t>
  </si>
  <si>
    <t>19.10.2020 წ.</t>
  </si>
  <si>
    <t>თბილისი, კალოუბნის ქ. 6</t>
  </si>
  <si>
    <t>01.19.20.010.011.01.514</t>
  </si>
  <si>
    <t>01027027678</t>
  </si>
  <si>
    <t>რუსუდან მინდიკაური</t>
  </si>
  <si>
    <t>OPEL ASTRA</t>
  </si>
  <si>
    <t>OM222GA</t>
  </si>
  <si>
    <t>OO889JJ</t>
  </si>
  <si>
    <t>PB195BP</t>
  </si>
  <si>
    <t>MERCEDES BENZ SPRINTE</t>
  </si>
  <si>
    <t>QW044WQ</t>
  </si>
  <si>
    <t>09.10.2020 - 31.10.2020</t>
  </si>
  <si>
    <t>ი/მ გოჩა ვაშაძე</t>
  </si>
  <si>
    <t>ავტობუსი</t>
  </si>
  <si>
    <t>MERCEDES BENTZ sprinter 903,6KA</t>
  </si>
  <si>
    <t>KV0563292</t>
  </si>
  <si>
    <t>15.10.2020 - 30.11.2020</t>
  </si>
  <si>
    <t>კომპიუტერული ტექნიკა და სხვა ძირითადი საშუალებები</t>
  </si>
  <si>
    <t>15.03.2019 წ.</t>
  </si>
  <si>
    <t>შპს "ახალი ამბები"</t>
  </si>
  <si>
    <t>საინფორმაციო მომსახურება</t>
  </si>
  <si>
    <t>20.07.2020 წ.</t>
  </si>
  <si>
    <t>შპს "მედია ჯგუფი ფიარ საქართველო"</t>
  </si>
  <si>
    <t>მედიამონიტორინგი</t>
  </si>
  <si>
    <t>15.05.2020 წ.</t>
  </si>
  <si>
    <t>შპს აიფიემ მარკეტ ინტელიჯენს კავკასუს</t>
  </si>
  <si>
    <t>204447544</t>
  </si>
  <si>
    <t>01.11.2016 წ.</t>
  </si>
  <si>
    <t>შპს "ტექინჟინერინგ ჯგუფი"</t>
  </si>
  <si>
    <t>ლიფტით მომსახურება</t>
  </si>
  <si>
    <t>17.04.2017 წ. / 31.12.2017 წ.</t>
  </si>
  <si>
    <t>შპს "ტორი პლიუსი"</t>
  </si>
  <si>
    <t>ბუკლეტები, დუპლეტი, ტრიპლეტი, სტიკერები</t>
  </si>
  <si>
    <t>10,08,2020 წ.</t>
  </si>
  <si>
    <t>შპს "ტორი "</t>
  </si>
  <si>
    <t>პოლიგრაფიული მომსახურება</t>
  </si>
  <si>
    <t>20,09,2018 წ.</t>
  </si>
  <si>
    <t xml:space="preserve">ბანერები, 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</si>
  <si>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</si>
  <si>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</si>
  <si>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</si>
  <si>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</si>
  <si>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</si>
  <si>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</si>
  <si>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</si>
  <si>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01.09.2019 წ.</t>
  </si>
  <si>
    <t>შპს უსაფრთხოების კომპანია ტიგონისი</t>
  </si>
  <si>
    <t>204994159</t>
  </si>
  <si>
    <t>დაცვის მომსახურების ღირებულება</t>
  </si>
  <si>
    <t>19.09.2017 წ.</t>
  </si>
  <si>
    <t>ფ/პ გიორგი ერაძე</t>
  </si>
  <si>
    <t>60001022124</t>
  </si>
  <si>
    <t>ავტოტექმომსახურება</t>
  </si>
  <si>
    <t>10.08.2016 წ.</t>
  </si>
  <si>
    <t>შპს "საქართველო "</t>
  </si>
  <si>
    <t>204421991</t>
  </si>
  <si>
    <t>15.09.2017 წ.</t>
  </si>
  <si>
    <t>ნიკა ლომიძე</t>
  </si>
  <si>
    <t>01026000274</t>
  </si>
  <si>
    <t>შპს "ფორმულა პროესკო ფროდაქშენი"</t>
  </si>
  <si>
    <t>404892513</t>
  </si>
  <si>
    <t>10.10.2018 წ.</t>
  </si>
  <si>
    <t>404892514</t>
  </si>
  <si>
    <t>01.03.2017 წ.</t>
  </si>
  <si>
    <t>შპს "ლიტერა"</t>
  </si>
  <si>
    <t>204987933</t>
  </si>
  <si>
    <t>ა/მანქანის იჯარა</t>
  </si>
  <si>
    <t>16.12.2009 წ.</t>
  </si>
  <si>
    <t>ქობულეთი, მუნიციპალიტეტი, გამგეობა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</si>
  <si>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</si>
  <si>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</si>
  <si>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</si>
  <si>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</si>
  <si>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</si>
  <si>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</si>
  <si>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სამაუწყებლო კომპანია "რუსთავი 2"</t>
  </si>
  <si>
    <t>211352016</t>
  </si>
  <si>
    <t>01.09.2020 წ.</t>
  </si>
  <si>
    <t>შპს "იდეა სტუდიო"</t>
  </si>
  <si>
    <t>ბანერი, ბადე სტიკერი</t>
  </si>
  <si>
    <t>01.01.2018 წ.</t>
  </si>
  <si>
    <t>შპს "მბს"</t>
  </si>
  <si>
    <t>კომპიუტერის აქსესუარები, მეხსიერების ბარათი</t>
  </si>
  <si>
    <t>20.05.2017 წ.</t>
  </si>
  <si>
    <t>სპს "დეიზი"</t>
  </si>
  <si>
    <t>ბანერი</t>
  </si>
  <si>
    <t>09.10.2020 წ.</t>
  </si>
  <si>
    <t>შპს "კოლორადო გრუპი"</t>
  </si>
  <si>
    <t>08-15.09.2020 წ</t>
  </si>
  <si>
    <t xml:space="preserve">შპს "კარდუ" </t>
  </si>
  <si>
    <t>25,08,2020 წ</t>
  </si>
  <si>
    <t>შპს "ივენთერ ქონსთრაქშენ"</t>
  </si>
  <si>
    <t>სარეკლამო მასალის განთავსება კონსტრუქციაზე (დემონტაჟი)</t>
  </si>
  <si>
    <t>30.09.2020 წ.</t>
  </si>
  <si>
    <t>შპს "ჯეომაქსპრინტი"</t>
  </si>
  <si>
    <t>12.10.2020 წ.</t>
  </si>
  <si>
    <t>დაბეჭდილი ბანერი კონსტრუქციით, ბანერი, ბადესტიკერი, ტრიბუნა...</t>
  </si>
  <si>
    <t>ესმერალდა იაკობიძე</t>
  </si>
  <si>
    <t>სურდო თარგმანი</t>
  </si>
  <si>
    <t>ლობისტები</t>
  </si>
  <si>
    <t>01.07.2019 წ.</t>
  </si>
  <si>
    <t>14001008499</t>
  </si>
  <si>
    <t>01,01,2020 წ.</t>
  </si>
  <si>
    <t>01.01.2020 წ.</t>
  </si>
  <si>
    <t>ლევან კუხიანიძე (ელისო მახარობლიძე)</t>
  </si>
  <si>
    <t>22,06,2020 წ</t>
  </si>
  <si>
    <t>01,03,2020 წ.</t>
  </si>
  <si>
    <t>03,02,2020 წ.</t>
  </si>
  <si>
    <t>ნურ-მაგამედ ბათმანი</t>
  </si>
  <si>
    <t>15.09.2020 წ.</t>
  </si>
  <si>
    <t>მაია გეჯაძე</t>
  </si>
  <si>
    <t>01027011067</t>
  </si>
  <si>
    <t>16,06,2020 წ</t>
  </si>
  <si>
    <t>01.02.2020 წ.</t>
  </si>
  <si>
    <t>ნინო გორდიაშვილი(მაია გორდიაშვილი)</t>
  </si>
  <si>
    <t>62006000299</t>
  </si>
  <si>
    <t>25,06,2020 წ.</t>
  </si>
  <si>
    <t>15.08.2020 წ.</t>
  </si>
  <si>
    <t>01,02,2020 წ.</t>
  </si>
  <si>
    <t>01.03.2020 წ.</t>
  </si>
  <si>
    <t>08.09.2020 წ.</t>
  </si>
  <si>
    <t>ი/მ დარეჯან ართმელიძე</t>
  </si>
  <si>
    <t>16,09,2020 წ.</t>
  </si>
  <si>
    <t>20,09,2020 წ.</t>
  </si>
  <si>
    <t>ი/მ ასმათ აბრამიშვილი</t>
  </si>
  <si>
    <t>38001010286</t>
  </si>
  <si>
    <t>29.01.2014 წ.</t>
  </si>
  <si>
    <t>მუნიციპალიტეტის გამგეობა (სამტრედია)</t>
  </si>
  <si>
    <t>ირმა ქუთათელიძე</t>
  </si>
  <si>
    <t>24.08.2020 წ.</t>
  </si>
  <si>
    <t>ი/მ ვახტანგ ზარნაძე</t>
  </si>
  <si>
    <t>01.20.2020 წ.</t>
  </si>
  <si>
    <t>გურამი ოქუაძე</t>
  </si>
  <si>
    <t>25,09,2020 წ</t>
  </si>
  <si>
    <t>ეთერი ტალახაძე</t>
  </si>
  <si>
    <t>25,05,2019 წ.</t>
  </si>
  <si>
    <t>მურმან მირცხულავა</t>
  </si>
  <si>
    <t>01.07.2020 წ.</t>
  </si>
  <si>
    <t>ი/მ ელგუჯა ტურძელაძე</t>
  </si>
  <si>
    <t>ნათელა ბერიძე</t>
  </si>
  <si>
    <t>სოფო ბენდელიანი</t>
  </si>
  <si>
    <t>15.06.2020 წ.</t>
  </si>
  <si>
    <t>15.07.2020 წ.</t>
  </si>
  <si>
    <t>ეკატერინე მურჯიკნელი</t>
  </si>
  <si>
    <t>01020003955</t>
  </si>
  <si>
    <t>16.09.2020 წ.</t>
  </si>
  <si>
    <t>01.01.2019 წ.</t>
  </si>
  <si>
    <t>01013001181</t>
  </si>
  <si>
    <t>01,07,2020 წ.</t>
  </si>
  <si>
    <t>08.08.2020 წ.</t>
  </si>
  <si>
    <t>ი/მ ამირან ლურსმანაშვილი</t>
  </si>
  <si>
    <t>03.11.2018 წ.</t>
  </si>
  <si>
    <t>15.02.2020 წ.</t>
  </si>
  <si>
    <t>ი/მ თეა გოგოტიშვილი (ციცინო კოხტაშვილი)</t>
  </si>
  <si>
    <t>25.08.2020 წ</t>
  </si>
  <si>
    <t>შაჰინ მამედოვი</t>
  </si>
  <si>
    <t>17.08.2020 წ.</t>
  </si>
  <si>
    <t>ი/მ დავით ბეჟუაშვილი(ელგუჯა ბეჟუაშვილი)</t>
  </si>
  <si>
    <t xml:space="preserve">20001019377 </t>
  </si>
  <si>
    <t>26.09.2020 წ.</t>
  </si>
  <si>
    <t>01,10,2020 წ.</t>
  </si>
  <si>
    <t>10,09,2020</t>
  </si>
  <si>
    <t>10.09.2020 წ.</t>
  </si>
  <si>
    <t>კახაბერ ოქრიაშვილი(ვაჯა ოქრიაშვილი)</t>
  </si>
  <si>
    <t>18,09,2020 წ</t>
  </si>
  <si>
    <t>ავტმანქანის იჯარა</t>
  </si>
  <si>
    <t>შპს "პსპ"ფარმა"</t>
  </si>
  <si>
    <t>ძირითადი(ტელევიზორი, ნოუთბუქი, პრინტერი, მონიტორი, კლავიატურა)საშუალებების იჯარა</t>
  </si>
  <si>
    <t>01.06.2020 წ.</t>
  </si>
  <si>
    <t>21.09.2020 წ</t>
  </si>
  <si>
    <t>09.09.2020 წ</t>
  </si>
  <si>
    <t>ზურაბ</t>
  </si>
  <si>
    <t>მელიქიშვილი</t>
  </si>
  <si>
    <t>01008014694</t>
  </si>
  <si>
    <t>ცენტრალური ადმინისტრაციის უფროსი</t>
  </si>
  <si>
    <t>აკაკი</t>
  </si>
  <si>
    <t>მინაშვილი</t>
  </si>
  <si>
    <t>01017013529</t>
  </si>
  <si>
    <t>პოლიტსაბჭოს თავმჯდომარის მრჩეველი</t>
  </si>
  <si>
    <t>თინათინ</t>
  </si>
  <si>
    <t>ცერცვაძე</t>
  </si>
  <si>
    <t>25001004708</t>
  </si>
  <si>
    <t>პოლიტსაბჭოს თავმჯდომარის თანაშემწე</t>
  </si>
  <si>
    <t>ნუგზარ</t>
  </si>
  <si>
    <t>წიკლაური</t>
  </si>
  <si>
    <t>01006014902</t>
  </si>
  <si>
    <t>გიორგი</t>
  </si>
  <si>
    <t>ონიანი</t>
  </si>
  <si>
    <t>01012014618</t>
  </si>
  <si>
    <t>ბესიკი</t>
  </si>
  <si>
    <t>გაზდელიანი</t>
  </si>
  <si>
    <t>01027027944</t>
  </si>
  <si>
    <t>საქალაქო ორგანიზაციის თავმჯდომარე</t>
  </si>
  <si>
    <t>მანონი</t>
  </si>
  <si>
    <t>ურუშაძე</t>
  </si>
  <si>
    <t>26001007131</t>
  </si>
  <si>
    <t>კადრ. და საქმისწარმ. სამს. მთავარი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</si>
  <si>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</si>
  <si>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</si>
  <si>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</si>
  <si>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</si>
  <si>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ნატალია</t>
  </si>
  <si>
    <t>მჭედლიშვილი</t>
  </si>
  <si>
    <t>01030029019</t>
  </si>
  <si>
    <t>საერთ. ურთიერთ. სამსახ. უფრ. სპეციალ.</t>
  </si>
  <si>
    <t>რამაზ</t>
  </si>
  <si>
    <t>ქერეჭაშვილი</t>
  </si>
  <si>
    <t>01030005969</t>
  </si>
  <si>
    <t>რეგიონალური სამსახურის კოორდინატორი</t>
  </si>
  <si>
    <t>38001003316</t>
  </si>
  <si>
    <t>კახა</t>
  </si>
  <si>
    <t>შუბითიძე</t>
  </si>
  <si>
    <t>ბესარიონ</t>
  </si>
  <si>
    <t>გედენიძე</t>
  </si>
  <si>
    <t>01025012561</t>
  </si>
  <si>
    <t xml:space="preserve">უსაფრთხოებისა და ლოჯისტიკის სამსახურის უფროსი </t>
  </si>
  <si>
    <t>ჩიაშვილი</t>
  </si>
  <si>
    <t>01019033114</t>
  </si>
  <si>
    <t xml:space="preserve">უსაფრთხოებისა და ლოჯისტიკის სამსახურის მთ. სპეც. </t>
  </si>
  <si>
    <t>ლევან</t>
  </si>
  <si>
    <t>მჭედლიძე</t>
  </si>
  <si>
    <t>01001070757</t>
  </si>
  <si>
    <t>IT სამსახურის უფროსი სპეციალისტი</t>
  </si>
  <si>
    <t>იოსებ</t>
  </si>
  <si>
    <t>ოსიყმიშვილი</t>
  </si>
  <si>
    <t>36001004322</t>
  </si>
  <si>
    <t>უსაფრთხოებისა და ლოჯისტიკის სამსახური, დაცვა</t>
  </si>
  <si>
    <t>რუხაია</t>
  </si>
  <si>
    <t>62007016080</t>
  </si>
  <si>
    <t>მიხეილ</t>
  </si>
  <si>
    <t>კვესაძე</t>
  </si>
  <si>
    <t>01013013815</t>
  </si>
  <si>
    <t>ქოლ-ცენტრის თანამშრომელი ბოლნისის რაიონში (ხელშეკრ)</t>
  </si>
  <si>
    <t>კობალაძე</t>
  </si>
  <si>
    <t>თამარი</t>
  </si>
  <si>
    <t>გაბრიჩიძე</t>
  </si>
  <si>
    <t>01018005797</t>
  </si>
  <si>
    <t>იოლჩი</t>
  </si>
  <si>
    <t>ბაირამოვი</t>
  </si>
  <si>
    <t>15001013836</t>
  </si>
  <si>
    <t>კოორდინატორი</t>
  </si>
  <si>
    <t>ბახრუზ</t>
  </si>
  <si>
    <t>ფაშაევი</t>
  </si>
  <si>
    <t>15001005832</t>
  </si>
  <si>
    <t>აბილ</t>
  </si>
  <si>
    <t>აბილზადე</t>
  </si>
  <si>
    <t>15001007593</t>
  </si>
  <si>
    <t>მატანატ</t>
  </si>
  <si>
    <t>ბაირამოვა</t>
  </si>
  <si>
    <t>15001015268</t>
  </si>
  <si>
    <t>იმრან</t>
  </si>
  <si>
    <t>მამედოვი</t>
  </si>
  <si>
    <t>15001004612</t>
  </si>
  <si>
    <t>ბაშხანიმ</t>
  </si>
  <si>
    <t>გამიდოვა</t>
  </si>
  <si>
    <t>10001037184</t>
  </si>
  <si>
    <t>გუსეინ</t>
  </si>
  <si>
    <t>გარაევი</t>
  </si>
  <si>
    <t>15001005720</t>
  </si>
  <si>
    <t>მარუსია</t>
  </si>
  <si>
    <t>ოსმანოვა</t>
  </si>
  <si>
    <t>01501132614</t>
  </si>
  <si>
    <t>ახმედ</t>
  </si>
  <si>
    <t>ახმედოვი</t>
  </si>
  <si>
    <t>15001001818</t>
  </si>
  <si>
    <t>ელიურა</t>
  </si>
  <si>
    <t>ტალიბოვა</t>
  </si>
  <si>
    <t>28650005120</t>
  </si>
  <si>
    <t>მერიკო</t>
  </si>
  <si>
    <t>თეთრაძე</t>
  </si>
  <si>
    <t>15001017029</t>
  </si>
  <si>
    <t>მარინე</t>
  </si>
  <si>
    <t>აკოფაშვილი</t>
  </si>
  <si>
    <t>15001023588</t>
  </si>
  <si>
    <t>რასულ</t>
  </si>
  <si>
    <t>ნოვრუზოვი</t>
  </si>
  <si>
    <t>28001064026</t>
  </si>
  <si>
    <t>მირზალი</t>
  </si>
  <si>
    <t>15001014178</t>
  </si>
  <si>
    <t>ილგარ</t>
  </si>
  <si>
    <t>კარაევი</t>
  </si>
  <si>
    <t>15001017949</t>
  </si>
  <si>
    <t>აბბას</t>
  </si>
  <si>
    <t>ალიევი</t>
  </si>
  <si>
    <t>15001019102</t>
  </si>
  <si>
    <t>საგიბ</t>
  </si>
  <si>
    <t>ისმაილოვი</t>
  </si>
  <si>
    <t>15001007561</t>
  </si>
  <si>
    <t>ნამიგ</t>
  </si>
  <si>
    <t>შაბანოვი</t>
  </si>
  <si>
    <t>15001020169</t>
  </si>
  <si>
    <t>ხამმად</t>
  </si>
  <si>
    <t>ორუჯოვი</t>
  </si>
  <si>
    <t>15001016681</t>
  </si>
  <si>
    <t>ასტან</t>
  </si>
  <si>
    <t>15001002018</t>
  </si>
  <si>
    <t>მეხრიბან</t>
  </si>
  <si>
    <t>იუსუბოვა</t>
  </si>
  <si>
    <t>15001002877</t>
  </si>
  <si>
    <t>გამიდ</t>
  </si>
  <si>
    <t>ქიარიმოვი</t>
  </si>
  <si>
    <t>15001010052</t>
  </si>
  <si>
    <t>აზად</t>
  </si>
  <si>
    <t>15001001802</t>
  </si>
  <si>
    <t>ვუსალე</t>
  </si>
  <si>
    <t>აგვერდიევა</t>
  </si>
  <si>
    <t>28001058475</t>
  </si>
  <si>
    <t>ნიჯატ</t>
  </si>
  <si>
    <t>აგაქიშიევი</t>
  </si>
  <si>
    <t>15001027171</t>
  </si>
  <si>
    <t>ელმან</t>
  </si>
  <si>
    <t>ნამაზოვი</t>
  </si>
  <si>
    <t>15001001664</t>
  </si>
  <si>
    <t>ნიზამი</t>
  </si>
  <si>
    <t>ოვჩიევი</t>
  </si>
  <si>
    <t>28001009349</t>
  </si>
  <si>
    <t>ხანახმედ</t>
  </si>
  <si>
    <t>15001014799</t>
  </si>
  <si>
    <t>ნურლან</t>
  </si>
  <si>
    <t>აშიროვი</t>
  </si>
  <si>
    <t>15001023259</t>
  </si>
  <si>
    <t>ვასიფ</t>
  </si>
  <si>
    <t>აბდულაევი</t>
  </si>
  <si>
    <t>15001005151</t>
  </si>
  <si>
    <t>ისმაილ</t>
  </si>
  <si>
    <t>იუსუბოვი</t>
  </si>
  <si>
    <t>15001011073</t>
  </si>
  <si>
    <t>მახამედ</t>
  </si>
  <si>
    <t>15401028462</t>
  </si>
  <si>
    <t>ორუჯ</t>
  </si>
  <si>
    <t>15001005487</t>
  </si>
  <si>
    <t>ასლან</t>
  </si>
  <si>
    <t>15001008866</t>
  </si>
  <si>
    <t>ჭიჭიკო</t>
  </si>
  <si>
    <t>გულიაშვილი</t>
  </si>
  <si>
    <t>01027031836</t>
  </si>
  <si>
    <t>ეთერ</t>
  </si>
  <si>
    <t>პაპიანცი</t>
  </si>
  <si>
    <t>15001019744</t>
  </si>
  <si>
    <t>ფოლადიშვილი</t>
  </si>
  <si>
    <t>15001017012</t>
  </si>
  <si>
    <t>ხვიჩა</t>
  </si>
  <si>
    <t>ბეჟანიშვილი</t>
  </si>
  <si>
    <t>15001013617</t>
  </si>
  <si>
    <t>თამრიკო</t>
  </si>
  <si>
    <t>ალაგარდაშვილი</t>
  </si>
  <si>
    <t>10001048786</t>
  </si>
  <si>
    <t>შალიკო</t>
  </si>
  <si>
    <t>ახოტელაშვილი</t>
  </si>
  <si>
    <t>15001005793</t>
  </si>
  <si>
    <t>საიათ</t>
  </si>
  <si>
    <t>ასადოვი</t>
  </si>
  <si>
    <t>15001000008</t>
  </si>
  <si>
    <t>ფიზული</t>
  </si>
  <si>
    <t>15001002322</t>
  </si>
  <si>
    <t>აზიმხან</t>
  </si>
  <si>
    <t>15001007315</t>
  </si>
  <si>
    <t>ტეიმურ</t>
  </si>
  <si>
    <t>ტანრივერდიევი</t>
  </si>
  <si>
    <t>15001027525</t>
  </si>
  <si>
    <t>მაგამედ</t>
  </si>
  <si>
    <t>მუსტაფაევი</t>
  </si>
  <si>
    <t>15001004799</t>
  </si>
  <si>
    <t>ფიკრატ</t>
  </si>
  <si>
    <t>გასანოვი</t>
  </si>
  <si>
    <t>15001011742</t>
  </si>
  <si>
    <t xml:space="preserve">შაირ </t>
  </si>
  <si>
    <t>15001004643</t>
  </si>
  <si>
    <t>მახირ</t>
  </si>
  <si>
    <t>ამირახოვი</t>
  </si>
  <si>
    <t>15001017586</t>
  </si>
  <si>
    <t>რანტიკ</t>
  </si>
  <si>
    <t>ხიდიროვი</t>
  </si>
  <si>
    <t>15350000419</t>
  </si>
  <si>
    <t>ლატიფ</t>
  </si>
  <si>
    <t>15001007468</t>
  </si>
  <si>
    <t>15001005563</t>
  </si>
  <si>
    <t>ელჩინ</t>
  </si>
  <si>
    <t>15001006633</t>
  </si>
  <si>
    <t>ალლახვერდი</t>
  </si>
  <si>
    <t>15001026983</t>
  </si>
  <si>
    <t>მუსა</t>
  </si>
  <si>
    <t>15001008911</t>
  </si>
  <si>
    <t>მარატ</t>
  </si>
  <si>
    <t>15001006682</t>
  </si>
  <si>
    <t>სევარა</t>
  </si>
  <si>
    <t>ალიევა</t>
  </si>
  <si>
    <t>15001023730</t>
  </si>
  <si>
    <t>აფსანა</t>
  </si>
  <si>
    <t>ისაევა</t>
  </si>
  <si>
    <t>15001005498</t>
  </si>
  <si>
    <t>გამლეტ</t>
  </si>
  <si>
    <t>კურბანოვი</t>
  </si>
  <si>
    <t>15001005716</t>
  </si>
  <si>
    <t>რაფიგ</t>
  </si>
  <si>
    <t>15001006030</t>
  </si>
  <si>
    <t>რომან</t>
  </si>
  <si>
    <t>მანსიროვი</t>
  </si>
  <si>
    <t>15001001948</t>
  </si>
  <si>
    <t>ფინარა</t>
  </si>
  <si>
    <t>მამედოვა</t>
  </si>
  <si>
    <t>15001025521</t>
  </si>
  <si>
    <t>რაგიმ</t>
  </si>
  <si>
    <t>ნაბიევი</t>
  </si>
  <si>
    <t>15001025519</t>
  </si>
  <si>
    <t>სახიბ</t>
  </si>
  <si>
    <t>15001004424</t>
  </si>
  <si>
    <t>ფარი</t>
  </si>
  <si>
    <t>ისკანდაროვა</t>
  </si>
  <si>
    <t>15001008682</t>
  </si>
  <si>
    <t>აინურა</t>
  </si>
  <si>
    <t>15001005539</t>
  </si>
  <si>
    <t>აზერ</t>
  </si>
  <si>
    <t>15301027962</t>
  </si>
  <si>
    <t>15001026932</t>
  </si>
  <si>
    <t>ამილ</t>
  </si>
  <si>
    <t>მუსაევი</t>
  </si>
  <si>
    <t>15001007551</t>
  </si>
  <si>
    <t>ლილფარ</t>
  </si>
  <si>
    <t>15001009675</t>
  </si>
  <si>
    <t>გიულდარან</t>
  </si>
  <si>
    <t>15001013352</t>
  </si>
  <si>
    <t>შურა</t>
  </si>
  <si>
    <t>გრიგალაშვილი</t>
  </si>
  <si>
    <t>15001016954</t>
  </si>
  <si>
    <t>თამაზი</t>
  </si>
  <si>
    <t>15001002913</t>
  </si>
  <si>
    <t>ლია</t>
  </si>
  <si>
    <t>ბუკია</t>
  </si>
  <si>
    <t>01011037645</t>
  </si>
  <si>
    <t>ჟულეტა</t>
  </si>
  <si>
    <t>ხმალაძე</t>
  </si>
  <si>
    <t>15301028459</t>
  </si>
  <si>
    <t>ლარისა</t>
  </si>
  <si>
    <t>რაზმაძე</t>
  </si>
  <si>
    <t>15001016894</t>
  </si>
  <si>
    <t>მირონ</t>
  </si>
  <si>
    <t>შავარდენიძე</t>
  </si>
  <si>
    <t>15701028028</t>
  </si>
  <si>
    <t>შორენა</t>
  </si>
  <si>
    <t>12001074406</t>
  </si>
  <si>
    <t>ფენია</t>
  </si>
  <si>
    <t>მურჯიკნელი</t>
  </si>
  <si>
    <t>15001000635</t>
  </si>
  <si>
    <t>გურამი</t>
  </si>
  <si>
    <t>15001021637</t>
  </si>
  <si>
    <t>გოჩა</t>
  </si>
  <si>
    <t>ქართველიშვილი</t>
  </si>
  <si>
    <t>15001026067</t>
  </si>
  <si>
    <t>შაფაგ</t>
  </si>
  <si>
    <t>ნაბიევა</t>
  </si>
  <si>
    <t>15001005100</t>
  </si>
  <si>
    <t>შაქირ</t>
  </si>
  <si>
    <t>15001027805</t>
  </si>
  <si>
    <t>რაგიფ</t>
  </si>
  <si>
    <t>სამედოვი</t>
  </si>
  <si>
    <t>15001009365</t>
  </si>
  <si>
    <t>აფათ</t>
  </si>
  <si>
    <t>15001001480</t>
  </si>
  <si>
    <t>აიდინ</t>
  </si>
  <si>
    <t>15001023448</t>
  </si>
  <si>
    <t>აფატ</t>
  </si>
  <si>
    <t>15001021744</t>
  </si>
  <si>
    <t>ელვინ</t>
  </si>
  <si>
    <t>15001007350</t>
  </si>
  <si>
    <t>გიუნდუზ</t>
  </si>
  <si>
    <t>მანსუროვი</t>
  </si>
  <si>
    <t>15001023366</t>
  </si>
  <si>
    <t>მაზახირ</t>
  </si>
  <si>
    <t>გაჯიევი</t>
  </si>
  <si>
    <t>15001009382</t>
  </si>
  <si>
    <t>ვატან</t>
  </si>
  <si>
    <t>ასკაროვი</t>
  </si>
  <si>
    <t>15001019328</t>
  </si>
  <si>
    <t>ჯევდად</t>
  </si>
  <si>
    <t>15001025351</t>
  </si>
  <si>
    <t>ალახვერდიევი</t>
  </si>
  <si>
    <t>15001005814</t>
  </si>
  <si>
    <t>ტურან</t>
  </si>
  <si>
    <t>15001024452</t>
  </si>
  <si>
    <t>ელმურაზ</t>
  </si>
  <si>
    <t>15001007630</t>
  </si>
  <si>
    <t>ემილ</t>
  </si>
  <si>
    <t>15001025315</t>
  </si>
  <si>
    <t>ისა</t>
  </si>
  <si>
    <t>15001006993</t>
  </si>
  <si>
    <t>იბადატ</t>
  </si>
  <si>
    <t>15001023109</t>
  </si>
  <si>
    <t>ჯავანშირ</t>
  </si>
  <si>
    <t>15001010632</t>
  </si>
  <si>
    <t>ადილხან</t>
  </si>
  <si>
    <t>15001024836</t>
  </si>
  <si>
    <t>ნურანია</t>
  </si>
  <si>
    <t>აბასოვა</t>
  </si>
  <si>
    <t>15001027862</t>
  </si>
  <si>
    <t>ზაურ</t>
  </si>
  <si>
    <t>15001007363</t>
  </si>
  <si>
    <t>სდანბულ</t>
  </si>
  <si>
    <t>აბდულლაევი</t>
  </si>
  <si>
    <t>15001021905</t>
  </si>
  <si>
    <t>კასუმოვი</t>
  </si>
  <si>
    <t>15001010908</t>
  </si>
  <si>
    <t>რახიბ</t>
  </si>
  <si>
    <t>ომაროვი</t>
  </si>
  <si>
    <t>15001024826</t>
  </si>
  <si>
    <t>ანჟელა</t>
  </si>
  <si>
    <t>პოპოვი</t>
  </si>
  <si>
    <t>10002001223</t>
  </si>
  <si>
    <t>ციური</t>
  </si>
  <si>
    <t>ოქრიაშვილი</t>
  </si>
  <si>
    <t>15001017302</t>
  </si>
  <si>
    <t>მაღრაძე</t>
  </si>
  <si>
    <t>15001008527</t>
  </si>
  <si>
    <t>ნოდარ</t>
  </si>
  <si>
    <t>15001017791</t>
  </si>
  <si>
    <t>დათო</t>
  </si>
  <si>
    <t>15001018998</t>
  </si>
  <si>
    <t>ნინო</t>
  </si>
  <si>
    <t>ლომსაძე</t>
  </si>
  <si>
    <t>11001030914</t>
  </si>
  <si>
    <t>ელენე</t>
  </si>
  <si>
    <t>ციხელაშვილი</t>
  </si>
  <si>
    <t>15001017790</t>
  </si>
  <si>
    <t>ამირან</t>
  </si>
  <si>
    <t>15001015956</t>
  </si>
  <si>
    <t>დაუთაშვილი</t>
  </si>
  <si>
    <t>15001002458</t>
  </si>
  <si>
    <t>ინდირა</t>
  </si>
  <si>
    <t>კვიციანი</t>
  </si>
  <si>
    <t>15001008563</t>
  </si>
  <si>
    <t>ნაზო</t>
  </si>
  <si>
    <t>შახბაზოვი</t>
  </si>
  <si>
    <t>59001026052</t>
  </si>
  <si>
    <t>ზინა</t>
  </si>
  <si>
    <t>ქსენოდოხოვა</t>
  </si>
  <si>
    <t>01029007070</t>
  </si>
  <si>
    <t>ზაზა</t>
  </si>
  <si>
    <t>არაბული</t>
  </si>
  <si>
    <t>01025004895</t>
  </si>
  <si>
    <t>მანგია</t>
  </si>
  <si>
    <t>გოგოჭური</t>
  </si>
  <si>
    <t>12001039434</t>
  </si>
  <si>
    <t>ოსიპოვი</t>
  </si>
  <si>
    <t>15001002777</t>
  </si>
  <si>
    <t>ფოთოლა</t>
  </si>
  <si>
    <t>კვანჭიანი</t>
  </si>
  <si>
    <t>30001002547</t>
  </si>
  <si>
    <t>ინეზა</t>
  </si>
  <si>
    <t>გადრანი</t>
  </si>
  <si>
    <t>15001025825</t>
  </si>
  <si>
    <t>ლუბა</t>
  </si>
  <si>
    <t>სუბელიანი</t>
  </si>
  <si>
    <t>15001024572</t>
  </si>
  <si>
    <t>12001086451</t>
  </si>
  <si>
    <t>ჭინჭარაული</t>
  </si>
  <si>
    <t>12001053125</t>
  </si>
  <si>
    <t>ლეილა</t>
  </si>
  <si>
    <t>ლერი</t>
  </si>
  <si>
    <t>ცალანი</t>
  </si>
  <si>
    <t>12001021347</t>
  </si>
  <si>
    <t>თეიმურაზ</t>
  </si>
  <si>
    <t>15901030565</t>
  </si>
  <si>
    <t>ციალა</t>
  </si>
  <si>
    <t>15001024206</t>
  </si>
  <si>
    <t>ბექა</t>
  </si>
  <si>
    <t>15001027305</t>
  </si>
  <si>
    <t>თამარა</t>
  </si>
  <si>
    <t>15001024776</t>
  </si>
  <si>
    <t>ნელი</t>
  </si>
  <si>
    <t>მურღვლიანი</t>
  </si>
  <si>
    <t>15001027880</t>
  </si>
  <si>
    <t>დოდო</t>
  </si>
  <si>
    <t>15001014188</t>
  </si>
  <si>
    <t>ომარი</t>
  </si>
  <si>
    <t>ჩხვიმიანი</t>
  </si>
  <si>
    <t>30001002248</t>
  </si>
  <si>
    <t>მეითი</t>
  </si>
  <si>
    <t>ისკანდაროვი</t>
  </si>
  <si>
    <t>15001008735</t>
  </si>
  <si>
    <t>ჯუმშუდ</t>
  </si>
  <si>
    <t>15001006749</t>
  </si>
  <si>
    <t>ჯაბრაილ</t>
  </si>
  <si>
    <t>15001006628</t>
  </si>
  <si>
    <t>ანვარ</t>
  </si>
  <si>
    <t>15001005685</t>
  </si>
  <si>
    <t>გიუნაშ</t>
  </si>
  <si>
    <t>ისმაილოვა</t>
  </si>
  <si>
    <t>15001008751</t>
  </si>
  <si>
    <t>15001021366</t>
  </si>
  <si>
    <t>ილხამ</t>
  </si>
  <si>
    <t>15001008859</t>
  </si>
  <si>
    <t>ბაკირ</t>
  </si>
  <si>
    <t>15001021576</t>
  </si>
  <si>
    <t>ხათუნა</t>
  </si>
  <si>
    <t>მუსხელიშვილი</t>
  </si>
  <si>
    <t>15001003703</t>
  </si>
  <si>
    <t>იზოლდა</t>
  </si>
  <si>
    <t>სელიმაშვილი</t>
  </si>
  <si>
    <t>15001016963</t>
  </si>
  <si>
    <t>შოთა</t>
  </si>
  <si>
    <t>ქოჩორაძე</t>
  </si>
  <si>
    <t>15001013810</t>
  </si>
  <si>
    <t>ნიკა</t>
  </si>
  <si>
    <t>ხიზანაშვილი</t>
  </si>
  <si>
    <t>15001025069</t>
  </si>
  <si>
    <t>გრიგოლ</t>
  </si>
  <si>
    <t>ეგრისელაშვილი</t>
  </si>
  <si>
    <t>15001004027</t>
  </si>
  <si>
    <t>სანდრო</t>
  </si>
  <si>
    <t>15001026270</t>
  </si>
  <si>
    <t>თალიკო</t>
  </si>
  <si>
    <t>15001013685</t>
  </si>
  <si>
    <t>ტარიელ</t>
  </si>
  <si>
    <t>ბაინდურაშვილი</t>
  </si>
  <si>
    <t>15001019842</t>
  </si>
  <si>
    <t>ელიზავეტა</t>
  </si>
  <si>
    <t>ბალახაძე</t>
  </si>
  <si>
    <t>15001027407</t>
  </si>
  <si>
    <t>ვალერი</t>
  </si>
  <si>
    <t>ექიზაშვილი</t>
  </si>
  <si>
    <t>15001025333</t>
  </si>
  <si>
    <t>ეკა</t>
  </si>
  <si>
    <t>15001012329</t>
  </si>
  <si>
    <t>რუსუდან</t>
  </si>
  <si>
    <t>მახარაშვილი</t>
  </si>
  <si>
    <t>15001012483</t>
  </si>
  <si>
    <t>ზურაბი</t>
  </si>
  <si>
    <t>15001004592</t>
  </si>
  <si>
    <t>დათიკო</t>
  </si>
  <si>
    <t>ირემაძე</t>
  </si>
  <si>
    <t>15001024133</t>
  </si>
  <si>
    <t>ჯამბულ</t>
  </si>
  <si>
    <t>15001019090</t>
  </si>
  <si>
    <t>ვასიკო</t>
  </si>
  <si>
    <t>15001007739</t>
  </si>
  <si>
    <t>მუჯირიშვილი</t>
  </si>
  <si>
    <t>15001007292</t>
  </si>
  <si>
    <t>ვასილ</t>
  </si>
  <si>
    <t>15001012352</t>
  </si>
  <si>
    <t>რომანი</t>
  </si>
  <si>
    <t>15001012538</t>
  </si>
  <si>
    <t>ვახტანგ</t>
  </si>
  <si>
    <t>15001014435</t>
  </si>
  <si>
    <t>ნონა</t>
  </si>
  <si>
    <t>ხორბალაძე</t>
  </si>
  <si>
    <t>15001025326</t>
  </si>
  <si>
    <t>მარიამი</t>
  </si>
  <si>
    <t>15701027961</t>
  </si>
  <si>
    <t>თემური</t>
  </si>
  <si>
    <t>თედიაშვილი</t>
  </si>
  <si>
    <t>15001018475</t>
  </si>
  <si>
    <t>მაყვალა</t>
  </si>
  <si>
    <t>15001007924</t>
  </si>
  <si>
    <t>სიხუაშვილი</t>
  </si>
  <si>
    <t>15001018961</t>
  </si>
  <si>
    <t>ტარიელი</t>
  </si>
  <si>
    <t>მიშელაძე</t>
  </si>
  <si>
    <t>15001000740</t>
  </si>
  <si>
    <t>15001022851</t>
  </si>
  <si>
    <t>15001024248</t>
  </si>
  <si>
    <t>ბაფალი</t>
  </si>
  <si>
    <t>15001011142</t>
  </si>
  <si>
    <t>არიფ</t>
  </si>
  <si>
    <t>ჩობანოვი</t>
  </si>
  <si>
    <t>15701028168</t>
  </si>
  <si>
    <t>უგურ</t>
  </si>
  <si>
    <t>15001014419</t>
  </si>
  <si>
    <t>აზიზხან</t>
  </si>
  <si>
    <t>ვალიევი</t>
  </si>
  <si>
    <t>15001026896</t>
  </si>
  <si>
    <t>სამირ</t>
  </si>
  <si>
    <t>კახრამანოვი</t>
  </si>
  <si>
    <t>15001022842</t>
  </si>
  <si>
    <t>გამზა</t>
  </si>
  <si>
    <t>აბდურახმანოვი</t>
  </si>
  <si>
    <t>15001005850</t>
  </si>
  <si>
    <t>გუსეინოვი</t>
  </si>
  <si>
    <t>15001003745</t>
  </si>
  <si>
    <t>ახლიმან</t>
  </si>
  <si>
    <t>15001015192</t>
  </si>
  <si>
    <t>15001002069</t>
  </si>
  <si>
    <t>არაზ</t>
  </si>
  <si>
    <t>15001025357</t>
  </si>
  <si>
    <t>ელხან</t>
  </si>
  <si>
    <t>15001003744</t>
  </si>
  <si>
    <t>ვახიდ</t>
  </si>
  <si>
    <t>15601028106</t>
  </si>
  <si>
    <t>ბახმან</t>
  </si>
  <si>
    <t>15001011614</t>
  </si>
  <si>
    <t>გათიბა</t>
  </si>
  <si>
    <t>მამიშოვა</t>
  </si>
  <si>
    <t>10001020528</t>
  </si>
  <si>
    <t>15001004564</t>
  </si>
  <si>
    <t>თინიკო</t>
  </si>
  <si>
    <t>გირგვლიანი</t>
  </si>
  <si>
    <t>15001015343</t>
  </si>
  <si>
    <t>იოსები</t>
  </si>
  <si>
    <t>ბაიაშვილი</t>
  </si>
  <si>
    <t>52501027939</t>
  </si>
  <si>
    <t>ხანლარ</t>
  </si>
  <si>
    <t>15001009655</t>
  </si>
  <si>
    <t>სადი</t>
  </si>
  <si>
    <t>დურსუნოვი</t>
  </si>
  <si>
    <t>15001015090</t>
  </si>
  <si>
    <t>ისრაილ</t>
  </si>
  <si>
    <t>15001018414</t>
  </si>
  <si>
    <t>15001019305</t>
  </si>
  <si>
    <t>15001014388</t>
  </si>
  <si>
    <t>ნაზიმ</t>
  </si>
  <si>
    <t>ხუდავერდიევი</t>
  </si>
  <si>
    <t>15001019442</t>
  </si>
  <si>
    <t>ელმარ</t>
  </si>
  <si>
    <t>15001021425</t>
  </si>
  <si>
    <t>გიული</t>
  </si>
  <si>
    <t>სულეიმანოვა</t>
  </si>
  <si>
    <t>15001003640</t>
  </si>
  <si>
    <t>რასიმ</t>
  </si>
  <si>
    <t>რუსტამოვი</t>
  </si>
  <si>
    <t>15001016173</t>
  </si>
  <si>
    <t>არასლან</t>
  </si>
  <si>
    <t>აგაკიშიევი</t>
  </si>
  <si>
    <t>15001024655</t>
  </si>
  <si>
    <t>რახმან</t>
  </si>
  <si>
    <t>15101028615</t>
  </si>
  <si>
    <t>თეიმურ</t>
  </si>
  <si>
    <t>15001009970</t>
  </si>
  <si>
    <t>ფუად</t>
  </si>
  <si>
    <t>გუმბათოვი</t>
  </si>
  <si>
    <t>15001000375</t>
  </si>
  <si>
    <t>საჰილა</t>
  </si>
  <si>
    <t>15001024606</t>
  </si>
  <si>
    <t>22001022423</t>
  </si>
  <si>
    <t>ანა</t>
  </si>
  <si>
    <t>22001022394</t>
  </si>
  <si>
    <t>თემურ</t>
  </si>
  <si>
    <t>22001021997</t>
  </si>
  <si>
    <t>22001021371</t>
  </si>
  <si>
    <t>თამაზ</t>
  </si>
  <si>
    <t>ბადალაშვილი</t>
  </si>
  <si>
    <t>22401026019</t>
  </si>
  <si>
    <t>ამირანი</t>
  </si>
  <si>
    <t>მარიკაშვილი</t>
  </si>
  <si>
    <t>22001018729</t>
  </si>
  <si>
    <t>22001010140</t>
  </si>
  <si>
    <t>აფციაური</t>
  </si>
  <si>
    <t>22001000705</t>
  </si>
  <si>
    <t>სოლომონ</t>
  </si>
  <si>
    <t>პაპაშვილი</t>
  </si>
  <si>
    <t>22001005553</t>
  </si>
  <si>
    <t>ბერიძე</t>
  </si>
  <si>
    <t>22001018355</t>
  </si>
  <si>
    <t>გივი</t>
  </si>
  <si>
    <t>ეუაშვილი</t>
  </si>
  <si>
    <t>22001009769</t>
  </si>
  <si>
    <t>გურამ</t>
  </si>
  <si>
    <t>პაპუნაშვილი</t>
  </si>
  <si>
    <t>22001019765</t>
  </si>
  <si>
    <t>ალექსიშვილი</t>
  </si>
  <si>
    <t>01018001733</t>
  </si>
  <si>
    <t>მაია</t>
  </si>
  <si>
    <t>22001020250</t>
  </si>
  <si>
    <t>კაჯაროვი</t>
  </si>
  <si>
    <t>22001007840</t>
  </si>
  <si>
    <t>გარაგაშევი</t>
  </si>
  <si>
    <t>22001009460</t>
  </si>
  <si>
    <t>მამიშევი</t>
  </si>
  <si>
    <t>22001007923</t>
  </si>
  <si>
    <t>მედეა</t>
  </si>
  <si>
    <t>შარაშიძე</t>
  </si>
  <si>
    <t>61004047065</t>
  </si>
  <si>
    <t>ვართან</t>
  </si>
  <si>
    <t>ადამიანი</t>
  </si>
  <si>
    <t>22001010974</t>
  </si>
  <si>
    <t>მეშველიანი</t>
  </si>
  <si>
    <t>22001000216</t>
  </si>
  <si>
    <t>ეკატერინე</t>
  </si>
  <si>
    <t>აბულაძე</t>
  </si>
  <si>
    <t>22001007729</t>
  </si>
  <si>
    <t>მერი</t>
  </si>
  <si>
    <t>22001022094</t>
  </si>
  <si>
    <t>გოგიაშვილი</t>
  </si>
  <si>
    <t>22001019958</t>
  </si>
  <si>
    <t>ანშან</t>
  </si>
  <si>
    <t>ისაევი</t>
  </si>
  <si>
    <t>15001020557</t>
  </si>
  <si>
    <t>იარადანგულუ</t>
  </si>
  <si>
    <t>მამიშოვი</t>
  </si>
  <si>
    <t>22001021435</t>
  </si>
  <si>
    <t>ჩიტო</t>
  </si>
  <si>
    <t>გათენაძე</t>
  </si>
  <si>
    <t>61006043930</t>
  </si>
  <si>
    <t>დილარა</t>
  </si>
  <si>
    <t>ალლახვერდოვა</t>
  </si>
  <si>
    <t>52001000586</t>
  </si>
  <si>
    <t>ციცინო</t>
  </si>
  <si>
    <t>22001009106</t>
  </si>
  <si>
    <t>ია</t>
  </si>
  <si>
    <t>22001009923</t>
  </si>
  <si>
    <t>მზია</t>
  </si>
  <si>
    <t>ალიხანაშვილი</t>
  </si>
  <si>
    <t>22001014056</t>
  </si>
  <si>
    <t>ნათელა</t>
  </si>
  <si>
    <t>აღდგომელაშვილი</t>
  </si>
  <si>
    <t>01013030957</t>
  </si>
  <si>
    <t>გულიკო</t>
  </si>
  <si>
    <t>არჩვაძე</t>
  </si>
  <si>
    <t>01030034068</t>
  </si>
  <si>
    <t>ნოდარი</t>
  </si>
  <si>
    <t>დემეტრაშვილი</t>
  </si>
  <si>
    <t>22001022773</t>
  </si>
  <si>
    <t>ჯიქია</t>
  </si>
  <si>
    <t>01027060548</t>
  </si>
  <si>
    <t>ფარეშიშვილი</t>
  </si>
  <si>
    <t>22001009971</t>
  </si>
  <si>
    <t>ვაჟა</t>
  </si>
  <si>
    <t>მიდოდაშვილი</t>
  </si>
  <si>
    <t>50001000311</t>
  </si>
  <si>
    <t>ქეთევან</t>
  </si>
  <si>
    <t>მონადირიშვილი</t>
  </si>
  <si>
    <t>22001007238</t>
  </si>
  <si>
    <t>ბულათ</t>
  </si>
  <si>
    <t>22001022899</t>
  </si>
  <si>
    <t>ჭკადუა</t>
  </si>
  <si>
    <t>51001021682</t>
  </si>
  <si>
    <t>მაღალაშვილი</t>
  </si>
  <si>
    <t>22001003023</t>
  </si>
  <si>
    <t>ბეჟუაშვილი</t>
  </si>
  <si>
    <t>22001019040</t>
  </si>
  <si>
    <t>თეა</t>
  </si>
  <si>
    <t>ფირუზაშვილი</t>
  </si>
  <si>
    <t>01016001168</t>
  </si>
  <si>
    <t>ალთუნაშვილი</t>
  </si>
  <si>
    <t>22001024410</t>
  </si>
  <si>
    <t>სამველ</t>
  </si>
  <si>
    <t>ჯაგინიანი</t>
  </si>
  <si>
    <t>22101026033</t>
  </si>
  <si>
    <t>გრიგორი</t>
  </si>
  <si>
    <t>ლამაზიანი</t>
  </si>
  <si>
    <t>22001024432</t>
  </si>
  <si>
    <t>ოლგა</t>
  </si>
  <si>
    <t>22001022393</t>
  </si>
  <si>
    <t>თენგიზი</t>
  </si>
  <si>
    <t>22001019551</t>
  </si>
  <si>
    <t>ბადრი</t>
  </si>
  <si>
    <t>ბედოიძე</t>
  </si>
  <si>
    <t>22001021020</t>
  </si>
  <si>
    <t>რამაზაშვილი</t>
  </si>
  <si>
    <t>01001009540</t>
  </si>
  <si>
    <t>პაატა</t>
  </si>
  <si>
    <t>დავითაშვილი</t>
  </si>
  <si>
    <t>22001019143</t>
  </si>
  <si>
    <t>ლუსიკ</t>
  </si>
  <si>
    <t>ირემაშვილი</t>
  </si>
  <si>
    <t>22101025535</t>
  </si>
  <si>
    <t>ვენერა</t>
  </si>
  <si>
    <t>პატრიშვილი</t>
  </si>
  <si>
    <t>01016000106</t>
  </si>
  <si>
    <t>ხორგუანი</t>
  </si>
  <si>
    <t>62003012421</t>
  </si>
  <si>
    <t>ლაშა</t>
  </si>
  <si>
    <t>30001000417</t>
  </si>
  <si>
    <t>სონია</t>
  </si>
  <si>
    <t>59002004087</t>
  </si>
  <si>
    <t>ირმა</t>
  </si>
  <si>
    <t>რომელაშვილი</t>
  </si>
  <si>
    <t>59003002617</t>
  </si>
  <si>
    <t>დალაქიშვილი</t>
  </si>
  <si>
    <t>01015000912</t>
  </si>
  <si>
    <t>ქათამაძე</t>
  </si>
  <si>
    <t>01001050578</t>
  </si>
  <si>
    <t>გოდერძიშვილი</t>
  </si>
  <si>
    <t>22001005467</t>
  </si>
  <si>
    <t>სალომე</t>
  </si>
  <si>
    <t>01001087952</t>
  </si>
  <si>
    <t>დევი</t>
  </si>
  <si>
    <t>22001020197</t>
  </si>
  <si>
    <t>22001009786</t>
  </si>
  <si>
    <t>არჩილ</t>
  </si>
  <si>
    <t>59003004201</t>
  </si>
  <si>
    <t>მზიანა</t>
  </si>
  <si>
    <t>პეტრიაშვილი</t>
  </si>
  <si>
    <t>22001016139</t>
  </si>
  <si>
    <t>ნანა</t>
  </si>
  <si>
    <t>22001011998</t>
  </si>
  <si>
    <t>ფარსადანიშვილი</t>
  </si>
  <si>
    <t>22001010560</t>
  </si>
  <si>
    <t>ბაგრამიანი</t>
  </si>
  <si>
    <t>01014000509</t>
  </si>
  <si>
    <t>თუაევი</t>
  </si>
  <si>
    <t>50901003995</t>
  </si>
  <si>
    <t>ვეფხია</t>
  </si>
  <si>
    <t>ფალაშვილი</t>
  </si>
  <si>
    <t>35001085789</t>
  </si>
  <si>
    <t>მამუკა</t>
  </si>
  <si>
    <t>დევლახაშვილი</t>
  </si>
  <si>
    <t>22001017936</t>
  </si>
  <si>
    <t>ლილი</t>
  </si>
  <si>
    <t>22001022789</t>
  </si>
  <si>
    <t>01030004940</t>
  </si>
  <si>
    <t xml:space="preserve">მამუკა </t>
  </si>
  <si>
    <t>გონგაძე</t>
  </si>
  <si>
    <t>22001007794</t>
  </si>
  <si>
    <t xml:space="preserve">ლევან </t>
  </si>
  <si>
    <t>ელიზბარაშვილი</t>
  </si>
  <si>
    <t>01011042359</t>
  </si>
  <si>
    <t xml:space="preserve">ვასილიოს </t>
  </si>
  <si>
    <t>ტოპუზის</t>
  </si>
  <si>
    <t>22001007793</t>
  </si>
  <si>
    <t xml:space="preserve">მარიამ </t>
  </si>
  <si>
    <t>გიგაური</t>
  </si>
  <si>
    <t>01027075681</t>
  </si>
  <si>
    <t xml:space="preserve">თამილა </t>
  </si>
  <si>
    <t>თამაზაშვილი</t>
  </si>
  <si>
    <t>22001008010</t>
  </si>
  <si>
    <t xml:space="preserve">ირმა </t>
  </si>
  <si>
    <t>ნინიაშვილი</t>
  </si>
  <si>
    <t>22001016134</t>
  </si>
  <si>
    <t xml:space="preserve">ოლიმპიადა </t>
  </si>
  <si>
    <t>22001008083</t>
  </si>
  <si>
    <t xml:space="preserve">მიხეილ </t>
  </si>
  <si>
    <t>მიგრიაული</t>
  </si>
  <si>
    <t>22001019044</t>
  </si>
  <si>
    <t xml:space="preserve">ოთარ </t>
  </si>
  <si>
    <t>ჯაშიაშვილი</t>
  </si>
  <si>
    <t>22001004883</t>
  </si>
  <si>
    <t xml:space="preserve">ნინო </t>
  </si>
  <si>
    <t>სარუხანოვი</t>
  </si>
  <si>
    <t>01001015469</t>
  </si>
  <si>
    <t>22001003609</t>
  </si>
  <si>
    <t xml:space="preserve">შალვა </t>
  </si>
  <si>
    <t>შიხიაშვილი</t>
  </si>
  <si>
    <t>22001020780</t>
  </si>
  <si>
    <t xml:space="preserve">ლალი </t>
  </si>
  <si>
    <t>ჯანგებაშვილი</t>
  </si>
  <si>
    <t>22001018199</t>
  </si>
  <si>
    <t>ლალიაშვილი</t>
  </si>
  <si>
    <t>22001000557</t>
  </si>
  <si>
    <t xml:space="preserve">დავითი </t>
  </si>
  <si>
    <t>ოქუაშვილი</t>
  </si>
  <si>
    <t>22001014160</t>
  </si>
  <si>
    <t xml:space="preserve">ბექა </t>
  </si>
  <si>
    <t>22001023819</t>
  </si>
  <si>
    <t xml:space="preserve">ნოდარი </t>
  </si>
  <si>
    <t>ნონიაშვილი</t>
  </si>
  <si>
    <t>22001000450</t>
  </si>
  <si>
    <t xml:space="preserve">გელა </t>
  </si>
  <si>
    <t>22001018893</t>
  </si>
  <si>
    <t xml:space="preserve">გიორგი </t>
  </si>
  <si>
    <t>22001013195</t>
  </si>
  <si>
    <t>ვარდიშვილი</t>
  </si>
  <si>
    <t>22001017542</t>
  </si>
  <si>
    <t>მაჭკალიშვილი</t>
  </si>
  <si>
    <t>22001010581</t>
  </si>
  <si>
    <t>მირულიშვილი</t>
  </si>
  <si>
    <t>08001036399</t>
  </si>
  <si>
    <t xml:space="preserve">ნიკოლოზ </t>
  </si>
  <si>
    <t>ნიკოლაიშვილი</t>
  </si>
  <si>
    <t>22001006440</t>
  </si>
  <si>
    <t xml:space="preserve">თეა </t>
  </si>
  <si>
    <t>ბასიშვილი</t>
  </si>
  <si>
    <t>22001002893</t>
  </si>
  <si>
    <t xml:space="preserve">დალი </t>
  </si>
  <si>
    <t>მერებაშვილი</t>
  </si>
  <si>
    <t>22001017764</t>
  </si>
  <si>
    <t xml:space="preserve">დავით </t>
  </si>
  <si>
    <t>მესტვირიშვილი</t>
  </si>
  <si>
    <t>22001023367</t>
  </si>
  <si>
    <t>ბერიშვილი</t>
  </si>
  <si>
    <t>22001013781</t>
  </si>
  <si>
    <t xml:space="preserve">ლილი </t>
  </si>
  <si>
    <t>ბადუაშვილი</t>
  </si>
  <si>
    <t>22001022019</t>
  </si>
  <si>
    <t xml:space="preserve">ლია </t>
  </si>
  <si>
    <t>გელაშვილი</t>
  </si>
  <si>
    <t>22001023263</t>
  </si>
  <si>
    <t xml:space="preserve">ლუდმილა </t>
  </si>
  <si>
    <t>მოსიენკო</t>
  </si>
  <si>
    <t>22001020648</t>
  </si>
  <si>
    <t xml:space="preserve">გოჩა </t>
  </si>
  <si>
    <t>22001023396</t>
  </si>
  <si>
    <t xml:space="preserve">გაიოზ  </t>
  </si>
  <si>
    <t>22001003945</t>
  </si>
  <si>
    <t xml:space="preserve">თემურ </t>
  </si>
  <si>
    <t>ზარიძე</t>
  </si>
  <si>
    <t>22001007310</t>
  </si>
  <si>
    <t xml:space="preserve">ბერდია </t>
  </si>
  <si>
    <t>22001020827</t>
  </si>
  <si>
    <t>დევსურაშვილი</t>
  </si>
  <si>
    <t>22001014257</t>
  </si>
  <si>
    <t>22101025965</t>
  </si>
  <si>
    <t xml:space="preserve">ლაშა </t>
  </si>
  <si>
    <t>გიორგობიანი</t>
  </si>
  <si>
    <t>22001023658</t>
  </si>
  <si>
    <t xml:space="preserve">გოგიტა </t>
  </si>
  <si>
    <t>ბაიდარაშვილი</t>
  </si>
  <si>
    <t>22001010972</t>
  </si>
  <si>
    <t xml:space="preserve">ბესიკ </t>
  </si>
  <si>
    <t>გაგელიძე</t>
  </si>
  <si>
    <t>01015025642</t>
  </si>
  <si>
    <t xml:space="preserve">შორენა </t>
  </si>
  <si>
    <t>22001000784</t>
  </si>
  <si>
    <t xml:space="preserve">იზა </t>
  </si>
  <si>
    <t>მარგიანი</t>
  </si>
  <si>
    <t>30001006762</t>
  </si>
  <si>
    <t>22001023331</t>
  </si>
  <si>
    <t>22001024166</t>
  </si>
  <si>
    <t xml:space="preserve">გივი </t>
  </si>
  <si>
    <t>01011033072</t>
  </si>
  <si>
    <t>22001007057</t>
  </si>
  <si>
    <t xml:space="preserve">თამაზი </t>
  </si>
  <si>
    <t>ღვინიაშვილი</t>
  </si>
  <si>
    <t>22001013134</t>
  </si>
  <si>
    <t xml:space="preserve">ლუკა </t>
  </si>
  <si>
    <t>გულედანი</t>
  </si>
  <si>
    <t>22350000053</t>
  </si>
  <si>
    <t xml:space="preserve">ბელა </t>
  </si>
  <si>
    <t>22001016425</t>
  </si>
  <si>
    <t xml:space="preserve">ოთარი </t>
  </si>
  <si>
    <t>ლიპარტელიანი</t>
  </si>
  <si>
    <t>22001023882</t>
  </si>
  <si>
    <t>მუკბანიანი</t>
  </si>
  <si>
    <t>22001023384</t>
  </si>
  <si>
    <t xml:space="preserve">მაკა </t>
  </si>
  <si>
    <t>ხაბულიანი</t>
  </si>
  <si>
    <t>22001005509</t>
  </si>
  <si>
    <t xml:space="preserve">ირაკლი </t>
  </si>
  <si>
    <t>ხვედელიძე</t>
  </si>
  <si>
    <t>62102018843</t>
  </si>
  <si>
    <t xml:space="preserve">ლიუზა </t>
  </si>
  <si>
    <t>22001018187</t>
  </si>
  <si>
    <t>ლობჟანიძე</t>
  </si>
  <si>
    <t>22001010684</t>
  </si>
  <si>
    <t>ლოსაბერიძე</t>
  </si>
  <si>
    <t>22001023424</t>
  </si>
  <si>
    <t xml:space="preserve">მიქელ </t>
  </si>
  <si>
    <t>22001009195</t>
  </si>
  <si>
    <t xml:space="preserve">ვიტალი </t>
  </si>
  <si>
    <t>22001009789</t>
  </si>
  <si>
    <t xml:space="preserve">ირინე </t>
  </si>
  <si>
    <t>გვაჯაია</t>
  </si>
  <si>
    <t>19001054971</t>
  </si>
  <si>
    <t xml:space="preserve">ანა </t>
  </si>
  <si>
    <t>ჯაყელი</t>
  </si>
  <si>
    <t>10001035031</t>
  </si>
  <si>
    <t>22001003179</t>
  </si>
  <si>
    <t xml:space="preserve">ეკატერინე </t>
  </si>
  <si>
    <t>როდონაია</t>
  </si>
  <si>
    <t>22001016995</t>
  </si>
  <si>
    <t xml:space="preserve">გია </t>
  </si>
  <si>
    <t>01015018561</t>
  </si>
  <si>
    <t xml:space="preserve">ნუკრი </t>
  </si>
  <si>
    <t>გურჩიანი</t>
  </si>
  <si>
    <t>22001014859</t>
  </si>
  <si>
    <t xml:space="preserve">რუსლან </t>
  </si>
  <si>
    <t>მოსიძე</t>
  </si>
  <si>
    <t>61010002464</t>
  </si>
  <si>
    <t xml:space="preserve">თორნიკე </t>
  </si>
  <si>
    <t>აბაშიძე</t>
  </si>
  <si>
    <t>22001024237</t>
  </si>
  <si>
    <t>ეთერი</t>
  </si>
  <si>
    <t>61010004846</t>
  </si>
  <si>
    <t xml:space="preserve">ბადრი </t>
  </si>
  <si>
    <t>გელოვანი</t>
  </si>
  <si>
    <t>22001017400</t>
  </si>
  <si>
    <t xml:space="preserve">ლევანი </t>
  </si>
  <si>
    <t>22001009216</t>
  </si>
  <si>
    <t xml:space="preserve">მაია </t>
  </si>
  <si>
    <t>ზეინალაშვილი</t>
  </si>
  <si>
    <t>13001014121</t>
  </si>
  <si>
    <t xml:space="preserve">სოიუნ </t>
  </si>
  <si>
    <t>22001006967</t>
  </si>
  <si>
    <t xml:space="preserve">დიმა </t>
  </si>
  <si>
    <t>22001010295</t>
  </si>
  <si>
    <t xml:space="preserve">შოთა </t>
  </si>
  <si>
    <t>22001010320</t>
  </si>
  <si>
    <t>ავთანდილ</t>
  </si>
  <si>
    <t>10001018454</t>
  </si>
  <si>
    <t>მაჭარაშვილი</t>
  </si>
  <si>
    <t>10001063033</t>
  </si>
  <si>
    <t>მეგი</t>
  </si>
  <si>
    <t>ზურაბაშვილი</t>
  </si>
  <si>
    <t>10001067602</t>
  </si>
  <si>
    <t>გრანტიკ</t>
  </si>
  <si>
    <t>მატევოსიანი</t>
  </si>
  <si>
    <t>10001021647</t>
  </si>
  <si>
    <t>ნემსწვერიძე</t>
  </si>
  <si>
    <t>10001042104</t>
  </si>
  <si>
    <t>მეტრეველი</t>
  </si>
  <si>
    <t>10001015899</t>
  </si>
  <si>
    <t>ვიქტორი</t>
  </si>
  <si>
    <t>ჩიქოვანი</t>
  </si>
  <si>
    <t>10001019850</t>
  </si>
  <si>
    <t>მანანა</t>
  </si>
  <si>
    <t>ფურცელაძე</t>
  </si>
  <si>
    <t>10001000258</t>
  </si>
  <si>
    <t>ზვიად</t>
  </si>
  <si>
    <t>10001059158</t>
  </si>
  <si>
    <t>10001068698</t>
  </si>
  <si>
    <t>ვიბლიანი</t>
  </si>
  <si>
    <t>62007014569</t>
  </si>
  <si>
    <t>ღურჭუმალიძე</t>
  </si>
  <si>
    <t>10001065524</t>
  </si>
  <si>
    <t>ოლღა</t>
  </si>
  <si>
    <t>ავლასტიმიდი</t>
  </si>
  <si>
    <t>10001003575</t>
  </si>
  <si>
    <t>ნაზი</t>
  </si>
  <si>
    <t>ხერგიანი</t>
  </si>
  <si>
    <t>10001052556</t>
  </si>
  <si>
    <t>ჩოხელი</t>
  </si>
  <si>
    <t>22001021166</t>
  </si>
  <si>
    <t>ნიკოლოზ</t>
  </si>
  <si>
    <t>დევნოზაშვილი</t>
  </si>
  <si>
    <t>10001055578</t>
  </si>
  <si>
    <t>დემური</t>
  </si>
  <si>
    <t>ასანიძე</t>
  </si>
  <si>
    <t>38001042562</t>
  </si>
  <si>
    <t>ნარგიზ</t>
  </si>
  <si>
    <t>10001052175</t>
  </si>
  <si>
    <t>გია</t>
  </si>
  <si>
    <t>ხოზრევანიძე</t>
  </si>
  <si>
    <t>10001066018</t>
  </si>
  <si>
    <t>რუსლან</t>
  </si>
  <si>
    <t>შაინიძე</t>
  </si>
  <si>
    <t>10001065785</t>
  </si>
  <si>
    <t>გასან</t>
  </si>
  <si>
    <t>10001044388</t>
  </si>
  <si>
    <t>ეიუბ</t>
  </si>
  <si>
    <t>თანირვერდიევი</t>
  </si>
  <si>
    <t>10001013611</t>
  </si>
  <si>
    <t>როიშან</t>
  </si>
  <si>
    <t>10001066043</t>
  </si>
  <si>
    <t>ორხან</t>
  </si>
  <si>
    <t>65347000331</t>
  </si>
  <si>
    <t>საბირ</t>
  </si>
  <si>
    <t>ალმარდანოვი</t>
  </si>
  <si>
    <t>10001055597</t>
  </si>
  <si>
    <t>ნასიბოვი</t>
  </si>
  <si>
    <t>10001003879</t>
  </si>
  <si>
    <t>ბახტიარ</t>
  </si>
  <si>
    <t>10001022021</t>
  </si>
  <si>
    <t>რამინ</t>
  </si>
  <si>
    <t>10001017339</t>
  </si>
  <si>
    <t>ხაიალ</t>
  </si>
  <si>
    <t>10001014138</t>
  </si>
  <si>
    <t>თამთა</t>
  </si>
  <si>
    <t>10001070965</t>
  </si>
  <si>
    <t>გელა</t>
  </si>
  <si>
    <t>15001020330</t>
  </si>
  <si>
    <t>ჩულუხიძე</t>
  </si>
  <si>
    <t>10001046617</t>
  </si>
  <si>
    <t>ყაფლანიშვილი</t>
  </si>
  <si>
    <t>10001066087</t>
  </si>
  <si>
    <t>ჭაბუკა</t>
  </si>
  <si>
    <t>ოქროპირიძე</t>
  </si>
  <si>
    <t>12301106587</t>
  </si>
  <si>
    <t>კარინე</t>
  </si>
  <si>
    <t>სოლომონიანი</t>
  </si>
  <si>
    <t>10350005566</t>
  </si>
  <si>
    <t>მიქელაძე</t>
  </si>
  <si>
    <t>10002000620</t>
  </si>
  <si>
    <t>ელზა</t>
  </si>
  <si>
    <t>10002000689</t>
  </si>
  <si>
    <t>ტოფიკ</t>
  </si>
  <si>
    <t>10001022327</t>
  </si>
  <si>
    <t>ასმათი</t>
  </si>
  <si>
    <t>ასლამაძე</t>
  </si>
  <si>
    <t>10001062014</t>
  </si>
  <si>
    <t>ფაზილ</t>
  </si>
  <si>
    <t>ხალილოვი</t>
  </si>
  <si>
    <t>10001018268</t>
  </si>
  <si>
    <t>ტურხან</t>
  </si>
  <si>
    <t>აბდურახმანოვ</t>
  </si>
  <si>
    <t>10001071158</t>
  </si>
  <si>
    <t>იახია</t>
  </si>
  <si>
    <t>10001030553</t>
  </si>
  <si>
    <t>10001051135</t>
  </si>
  <si>
    <t>მუშვიგ</t>
  </si>
  <si>
    <t>ალლაზოვი</t>
  </si>
  <si>
    <t>10001029156</t>
  </si>
  <si>
    <t>რამის</t>
  </si>
  <si>
    <t>ალაზოვი</t>
  </si>
  <si>
    <t>10001045977</t>
  </si>
  <si>
    <t>10001014590</t>
  </si>
  <si>
    <t>65922000235</t>
  </si>
  <si>
    <t>ფახრადოვი</t>
  </si>
  <si>
    <t>10001034620</t>
  </si>
  <si>
    <t>ეხტიბარ</t>
  </si>
  <si>
    <t>10001033683</t>
  </si>
  <si>
    <t>ელვარ</t>
  </si>
  <si>
    <t>10001063102</t>
  </si>
  <si>
    <t>აფიგ</t>
  </si>
  <si>
    <t>10001067827</t>
  </si>
  <si>
    <t>რუსტამ</t>
  </si>
  <si>
    <t>10001044077</t>
  </si>
  <si>
    <t>ალი</t>
  </si>
  <si>
    <t>იმანოვი</t>
  </si>
  <si>
    <t>10001057111</t>
  </si>
  <si>
    <t>ტურგაი</t>
  </si>
  <si>
    <t>შარიფოვი</t>
  </si>
  <si>
    <t>10001047341</t>
  </si>
  <si>
    <t>10001000943</t>
  </si>
  <si>
    <t>ვალი</t>
  </si>
  <si>
    <t>ტანირვერდიევი</t>
  </si>
  <si>
    <t>10001047739</t>
  </si>
  <si>
    <t>მურთუზ</t>
  </si>
  <si>
    <t>10001015202</t>
  </si>
  <si>
    <t>არმენ</t>
  </si>
  <si>
    <t>10001021287</t>
  </si>
  <si>
    <t>10001071571</t>
  </si>
  <si>
    <t>10001067174</t>
  </si>
  <si>
    <t>კარიმოვი</t>
  </si>
  <si>
    <t>10001016066</t>
  </si>
  <si>
    <t>ალიმ</t>
  </si>
  <si>
    <t>10001029162</t>
  </si>
  <si>
    <t>ზიაფატ</t>
  </si>
  <si>
    <t>იაკუბოვი</t>
  </si>
  <si>
    <t>10001015048</t>
  </si>
  <si>
    <t>კამრან</t>
  </si>
  <si>
    <t>უმბათოვი</t>
  </si>
  <si>
    <t>10001026717</t>
  </si>
  <si>
    <t>ელშად</t>
  </si>
  <si>
    <t>10001021419</t>
  </si>
  <si>
    <t>სალეი</t>
  </si>
  <si>
    <t>10001066938</t>
  </si>
  <si>
    <t>ილიაზ</t>
  </si>
  <si>
    <t>10901074331</t>
  </si>
  <si>
    <t>10001014647</t>
  </si>
  <si>
    <t>ბინნათ</t>
  </si>
  <si>
    <t>10001051002</t>
  </si>
  <si>
    <t>ვუსალ</t>
  </si>
  <si>
    <t>სალმანოვი</t>
  </si>
  <si>
    <t>10001051989</t>
  </si>
  <si>
    <t>ოსმანოვი</t>
  </si>
  <si>
    <t>10001039045</t>
  </si>
  <si>
    <t>მეხტიევი</t>
  </si>
  <si>
    <t>10001049335</t>
  </si>
  <si>
    <t>ალლახგულუ</t>
  </si>
  <si>
    <t>10201074795</t>
  </si>
  <si>
    <t>ფარვიზ</t>
  </si>
  <si>
    <t>10001011049</t>
  </si>
  <si>
    <t>ვუგარ</t>
  </si>
  <si>
    <t>10001015130</t>
  </si>
  <si>
    <t xml:space="preserve">სეიფადინ </t>
  </si>
  <si>
    <t>ნაგიევი</t>
  </si>
  <si>
    <t>10001009376</t>
  </si>
  <si>
    <t>რამაზანოვი</t>
  </si>
  <si>
    <t>10001015045</t>
  </si>
  <si>
    <t>მინარა</t>
  </si>
  <si>
    <t>სალახლი</t>
  </si>
  <si>
    <t>10001038100</t>
  </si>
  <si>
    <t>იასამან</t>
  </si>
  <si>
    <t>გაჯიევა</t>
  </si>
  <si>
    <t>28001068186</t>
  </si>
  <si>
    <t>ზიმისთან</t>
  </si>
  <si>
    <t>10001038643</t>
  </si>
  <si>
    <t>მარიამ</t>
  </si>
  <si>
    <t>აქულაშვილი</t>
  </si>
  <si>
    <t>10001070966</t>
  </si>
  <si>
    <t>ჯავიდ</t>
  </si>
  <si>
    <t>10001023466</t>
  </si>
  <si>
    <t>სონა</t>
  </si>
  <si>
    <t>ჩალოვა</t>
  </si>
  <si>
    <t>10001036820</t>
  </si>
  <si>
    <t>ფაშა</t>
  </si>
  <si>
    <t>შირინოვი</t>
  </si>
  <si>
    <t>10001029846</t>
  </si>
  <si>
    <t>ლალა</t>
  </si>
  <si>
    <t>ალლაზოვა</t>
  </si>
  <si>
    <t>10001025821</t>
  </si>
  <si>
    <t>ოქტაი</t>
  </si>
  <si>
    <t>შახმიროვი</t>
  </si>
  <si>
    <t>10001025608</t>
  </si>
  <si>
    <t>ნეიმატ</t>
  </si>
  <si>
    <t>იბრაგიმოვი</t>
  </si>
  <si>
    <t>10001057336</t>
  </si>
  <si>
    <t>10001055913</t>
  </si>
  <si>
    <t>მოვლუდ</t>
  </si>
  <si>
    <t>10001024064</t>
  </si>
  <si>
    <t>გაბილ</t>
  </si>
  <si>
    <t>10001006410</t>
  </si>
  <si>
    <t>ფახრადინ</t>
  </si>
  <si>
    <t>10001021206</t>
  </si>
  <si>
    <t>გალიბ</t>
  </si>
  <si>
    <t>10001054063</t>
  </si>
  <si>
    <t>აგილ</t>
  </si>
  <si>
    <t>10001004324</t>
  </si>
  <si>
    <t>28001099486</t>
  </si>
  <si>
    <t>შამამა</t>
  </si>
  <si>
    <t>გასანოვა</t>
  </si>
  <si>
    <t>28001020891</t>
  </si>
  <si>
    <t>28001036426</t>
  </si>
  <si>
    <t>რაკიფ</t>
  </si>
  <si>
    <t>10001006380</t>
  </si>
  <si>
    <t>10001019619</t>
  </si>
  <si>
    <t>ალხასოვი</t>
  </si>
  <si>
    <t>10001025748</t>
  </si>
  <si>
    <t>ფეინურ</t>
  </si>
  <si>
    <t>10001048851</t>
  </si>
  <si>
    <t>მეხრალი</t>
  </si>
  <si>
    <t>10001043237</t>
  </si>
  <si>
    <t>გაფგაზ</t>
  </si>
  <si>
    <t>10001065985</t>
  </si>
  <si>
    <t>ბინათ</t>
  </si>
  <si>
    <t>ბინათოვი</t>
  </si>
  <si>
    <t>10001027279</t>
  </si>
  <si>
    <t>ერაძე</t>
  </si>
  <si>
    <t>10001047462</t>
  </si>
  <si>
    <t>10001047614</t>
  </si>
  <si>
    <t>10001047844</t>
  </si>
  <si>
    <t>საქით</t>
  </si>
  <si>
    <t>ალმამედოვი</t>
  </si>
  <si>
    <t>10901073023</t>
  </si>
  <si>
    <t>გუმრახ</t>
  </si>
  <si>
    <t>აბბასოვი</t>
  </si>
  <si>
    <t>10001062879</t>
  </si>
  <si>
    <t>კულდონაშვილი</t>
  </si>
  <si>
    <t>10001067324</t>
  </si>
  <si>
    <t>10001052292</t>
  </si>
  <si>
    <t>რევაზ</t>
  </si>
  <si>
    <t>10001016867</t>
  </si>
  <si>
    <t>62005023562</t>
  </si>
  <si>
    <t>ელიარ</t>
  </si>
  <si>
    <t>10001051490</t>
  </si>
  <si>
    <t>სალეხ</t>
  </si>
  <si>
    <t>10001008195</t>
  </si>
  <si>
    <t>იამენ</t>
  </si>
  <si>
    <t>10001048749</t>
  </si>
  <si>
    <t>სარხან</t>
  </si>
  <si>
    <t>10001063411</t>
  </si>
  <si>
    <t>10001058829</t>
  </si>
  <si>
    <t>10001068851</t>
  </si>
  <si>
    <t>ვიდადი</t>
  </si>
  <si>
    <t>10001020950</t>
  </si>
  <si>
    <t>10001015105</t>
  </si>
  <si>
    <t>გულუ</t>
  </si>
  <si>
    <t>10001056962</t>
  </si>
  <si>
    <t>ალბერტი</t>
  </si>
  <si>
    <t>ხუციშვილი</t>
  </si>
  <si>
    <t>15801028611</t>
  </si>
  <si>
    <t>ფარიზ</t>
  </si>
  <si>
    <t>აგამამედოვი</t>
  </si>
  <si>
    <t>10501072266</t>
  </si>
  <si>
    <t>საიავუშ</t>
  </si>
  <si>
    <t>10001021119</t>
  </si>
  <si>
    <t>გაბიბ</t>
  </si>
  <si>
    <t>ბაგიროვი</t>
  </si>
  <si>
    <t>10001029751</t>
  </si>
  <si>
    <t>აფგან</t>
  </si>
  <si>
    <t>10001020235</t>
  </si>
  <si>
    <t>ალტუნ</t>
  </si>
  <si>
    <t>ალლახვერდიევ</t>
  </si>
  <si>
    <t>10001071511</t>
  </si>
  <si>
    <t>ბაბულია</t>
  </si>
  <si>
    <t>იორდანიშვილი</t>
  </si>
  <si>
    <t>10001044579</t>
  </si>
  <si>
    <t>საბუხი</t>
  </si>
  <si>
    <t>აჯალოვი</t>
  </si>
  <si>
    <t>10001059937</t>
  </si>
  <si>
    <t>ულფატ</t>
  </si>
  <si>
    <t>თალიბოვი</t>
  </si>
  <si>
    <t>10001051533</t>
  </si>
  <si>
    <t>მანსირ</t>
  </si>
  <si>
    <t>10001016055</t>
  </si>
  <si>
    <t>გარაბაგოვი</t>
  </si>
  <si>
    <t>10001058122</t>
  </si>
  <si>
    <t>ხასიევი</t>
  </si>
  <si>
    <t>10001000806</t>
  </si>
  <si>
    <t>ტალიბოვი</t>
  </si>
  <si>
    <t>10601072038</t>
  </si>
  <si>
    <t>10001065610</t>
  </si>
  <si>
    <t>რაშატ</t>
  </si>
  <si>
    <t>10001022987</t>
  </si>
  <si>
    <t>იოლჩიევი</t>
  </si>
  <si>
    <t>10001062752</t>
  </si>
  <si>
    <t>10002001296</t>
  </si>
  <si>
    <t>15001004662</t>
  </si>
  <si>
    <t>გურგენ</t>
  </si>
  <si>
    <t>ოგანესიანი</t>
  </si>
  <si>
    <t>10001018144</t>
  </si>
  <si>
    <t>არუთუნიანი</t>
  </si>
  <si>
    <t>10001041724</t>
  </si>
  <si>
    <t>კოდელაშვილი</t>
  </si>
  <si>
    <t>10001057802</t>
  </si>
  <si>
    <t>აფიკ</t>
  </si>
  <si>
    <t>ნურმამედოვი</t>
  </si>
  <si>
    <t>10001009567</t>
  </si>
  <si>
    <t>ელდანიზ</t>
  </si>
  <si>
    <t>10001007559</t>
  </si>
  <si>
    <t>თამიევი</t>
  </si>
  <si>
    <t>10001054942</t>
  </si>
  <si>
    <t>რავილ</t>
  </si>
  <si>
    <t>10001071198</t>
  </si>
  <si>
    <t>ნუგზარი</t>
  </si>
  <si>
    <t>ჯაჯანიძე</t>
  </si>
  <si>
    <t>10001018110</t>
  </si>
  <si>
    <t>საღლიანი</t>
  </si>
  <si>
    <t>62004022020</t>
  </si>
  <si>
    <t>ელმადინ</t>
  </si>
  <si>
    <t>10001029487</t>
  </si>
  <si>
    <t>ელსონ</t>
  </si>
  <si>
    <t>10001061112</t>
  </si>
  <si>
    <t>ანდიაშვილი</t>
  </si>
  <si>
    <t>15001001778</t>
  </si>
  <si>
    <t>15001003094</t>
  </si>
  <si>
    <t>აბრამიშვილი</t>
  </si>
  <si>
    <t>10001012290</t>
  </si>
  <si>
    <t>რაფიკ</t>
  </si>
  <si>
    <t>ბაგდადიანი</t>
  </si>
  <si>
    <t>10001016694</t>
  </si>
  <si>
    <t>ბეგდარაშვილი</t>
  </si>
  <si>
    <t>15001002856</t>
  </si>
  <si>
    <t>ღუღუნიშვილი</t>
  </si>
  <si>
    <t>10001047207</t>
  </si>
  <si>
    <t>კვენეტაძე</t>
  </si>
  <si>
    <t>10001008607</t>
  </si>
  <si>
    <t>ლონდარაშვილი</t>
  </si>
  <si>
    <t>10001010023</t>
  </si>
  <si>
    <t>10001048599</t>
  </si>
  <si>
    <t>რეხვიაშვილი</t>
  </si>
  <si>
    <t>10001048744</t>
  </si>
  <si>
    <t>უგრეხელიძე</t>
  </si>
  <si>
    <t>10001039678</t>
  </si>
  <si>
    <t>10001040914</t>
  </si>
  <si>
    <t>დალი</t>
  </si>
  <si>
    <t>61001037727</t>
  </si>
  <si>
    <t>ჯირაშვილი</t>
  </si>
  <si>
    <t>10001004658</t>
  </si>
  <si>
    <t>ალექსანდრე</t>
  </si>
  <si>
    <t>გარუჩავა</t>
  </si>
  <si>
    <t>39001025205</t>
  </si>
  <si>
    <t>პილოსიანი</t>
  </si>
  <si>
    <t>10001053680</t>
  </si>
  <si>
    <t xml:space="preserve">ნათია </t>
  </si>
  <si>
    <t>ერისთავი</t>
  </si>
  <si>
    <t>10001026277</t>
  </si>
  <si>
    <t>ბესიკ</t>
  </si>
  <si>
    <t>მუშკუდიანი</t>
  </si>
  <si>
    <t>10001068132</t>
  </si>
  <si>
    <t>სვანიძე</t>
  </si>
  <si>
    <t>10001052480</t>
  </si>
  <si>
    <t>10001051070</t>
  </si>
  <si>
    <t>სევინჯ</t>
  </si>
  <si>
    <t>მამიაშვილი</t>
  </si>
  <si>
    <t>10001008367</t>
  </si>
  <si>
    <t>სემურ</t>
  </si>
  <si>
    <t>ბუდაგოვი</t>
  </si>
  <si>
    <t>10301071814</t>
  </si>
  <si>
    <t>10001067532</t>
  </si>
  <si>
    <t>10001040997</t>
  </si>
  <si>
    <t>რამიზ</t>
  </si>
  <si>
    <t>10001071467</t>
  </si>
  <si>
    <t>გულიევი</t>
  </si>
  <si>
    <t>10001044523</t>
  </si>
  <si>
    <t>10001045010</t>
  </si>
  <si>
    <t>აბასოვი</t>
  </si>
  <si>
    <t>10001029715</t>
  </si>
  <si>
    <t>აფის</t>
  </si>
  <si>
    <t>10001004054</t>
  </si>
  <si>
    <t>შაფა</t>
  </si>
  <si>
    <t>გუსეინოვა</t>
  </si>
  <si>
    <t>10601075502</t>
  </si>
  <si>
    <t>მაფტუნ</t>
  </si>
  <si>
    <t>10001008830</t>
  </si>
  <si>
    <t>ასიფ</t>
  </si>
  <si>
    <t>10001060934</t>
  </si>
  <si>
    <t>აიხან</t>
  </si>
  <si>
    <t>10001067694</t>
  </si>
  <si>
    <t xml:space="preserve">ტოფიგ </t>
  </si>
  <si>
    <t>10001005034</t>
  </si>
  <si>
    <t>10001039981</t>
  </si>
  <si>
    <t>ვილაიატ</t>
  </si>
  <si>
    <t>10401075517</t>
  </si>
  <si>
    <t>გიუნელ</t>
  </si>
  <si>
    <t>ალლახვერდიევა</t>
  </si>
  <si>
    <t>10001062606</t>
  </si>
  <si>
    <t>ჯაფაროვი</t>
  </si>
  <si>
    <t>10001069547</t>
  </si>
  <si>
    <t>ნაზაქათ</t>
  </si>
  <si>
    <t>ხალილოვა</t>
  </si>
  <si>
    <t>10001033686</t>
  </si>
  <si>
    <t>ელსევარ</t>
  </si>
  <si>
    <t>10001063287</t>
  </si>
  <si>
    <t>ვაქილ</t>
  </si>
  <si>
    <t>28001107754</t>
  </si>
  <si>
    <t>იამილ</t>
  </si>
  <si>
    <t>10001027069</t>
  </si>
  <si>
    <t>შამისტან</t>
  </si>
  <si>
    <t>10001067880</t>
  </si>
  <si>
    <t>ელდარ</t>
  </si>
  <si>
    <t>10001016455</t>
  </si>
  <si>
    <t>სამედ</t>
  </si>
  <si>
    <t>ალიზადე</t>
  </si>
  <si>
    <t>10001021342</t>
  </si>
  <si>
    <t>რუფიზ</t>
  </si>
  <si>
    <t>10001020378</t>
  </si>
  <si>
    <t>ნათიგ</t>
  </si>
  <si>
    <t>ანდამოვი</t>
  </si>
  <si>
    <t>10001064570</t>
  </si>
  <si>
    <t>10001013552</t>
  </si>
  <si>
    <t>თაბრიზ</t>
  </si>
  <si>
    <t>შახმურადოვი</t>
  </si>
  <si>
    <t>10001014771</t>
  </si>
  <si>
    <t>გულოიზა</t>
  </si>
  <si>
    <t>ეფენდიევა</t>
  </si>
  <si>
    <t>10001043603</t>
  </si>
  <si>
    <t>მახირა</t>
  </si>
  <si>
    <t>10001042317</t>
  </si>
  <si>
    <t>მახალ</t>
  </si>
  <si>
    <t>ეფენდიევი</t>
  </si>
  <si>
    <t>10001043596</t>
  </si>
  <si>
    <t>გულნარა</t>
  </si>
  <si>
    <t>10001014164</t>
  </si>
  <si>
    <t>თარანა</t>
  </si>
  <si>
    <t>შახმურადოვა</t>
  </si>
  <si>
    <t>10001050594</t>
  </si>
  <si>
    <t>ბაირამ</t>
  </si>
  <si>
    <t>10001039378</t>
  </si>
  <si>
    <t>შახინ</t>
  </si>
  <si>
    <t>ვალიხანოვი</t>
  </si>
  <si>
    <t>10001068168</t>
  </si>
  <si>
    <t>10001061388</t>
  </si>
  <si>
    <t>სოლმაზ</t>
  </si>
  <si>
    <t>ორუჯოვა</t>
  </si>
  <si>
    <t>10001026158</t>
  </si>
  <si>
    <t>ნიაზალი</t>
  </si>
  <si>
    <t>10001061893</t>
  </si>
  <si>
    <t>შახალი</t>
  </si>
  <si>
    <t>10001008756</t>
  </si>
  <si>
    <t>ანუშავან</t>
  </si>
  <si>
    <t>აბგარიანი</t>
  </si>
  <si>
    <t>10001052716</t>
  </si>
  <si>
    <t>რომიკ</t>
  </si>
  <si>
    <t>სუგიანი</t>
  </si>
  <si>
    <t>10001068693</t>
  </si>
  <si>
    <t>ვილიკ</t>
  </si>
  <si>
    <t>მინასიანი</t>
  </si>
  <si>
    <t>10001068686</t>
  </si>
  <si>
    <t>ტურალ</t>
  </si>
  <si>
    <t>ადკოზალოვი</t>
  </si>
  <si>
    <t>10001065485</t>
  </si>
  <si>
    <t>10001059376</t>
  </si>
  <si>
    <t>10950003454</t>
  </si>
  <si>
    <t>მარიფატ</t>
  </si>
  <si>
    <t>იაგუბოვი</t>
  </si>
  <si>
    <t>10001064720</t>
  </si>
  <si>
    <t>10601073136</t>
  </si>
  <si>
    <t>ბაქიროვი</t>
  </si>
  <si>
    <t>10001014691</t>
  </si>
  <si>
    <t>გოჯაევი</t>
  </si>
  <si>
    <t>28001115651</t>
  </si>
  <si>
    <t>სუბახან</t>
  </si>
  <si>
    <t>ქარიმოვი</t>
  </si>
  <si>
    <t>10001064469</t>
  </si>
  <si>
    <t>10001041118</t>
  </si>
  <si>
    <t>10950001155</t>
  </si>
  <si>
    <t>მირიევი</t>
  </si>
  <si>
    <t>10001014835</t>
  </si>
  <si>
    <t>ნამაზ</t>
  </si>
  <si>
    <t>10001066882</t>
  </si>
  <si>
    <t>გ.ბაირამოვი</t>
  </si>
  <si>
    <t>10001048433</t>
  </si>
  <si>
    <t>ქამილ</t>
  </si>
  <si>
    <t>10001025379</t>
  </si>
  <si>
    <t>ინტიგამ</t>
  </si>
  <si>
    <t>10001025339</t>
  </si>
  <si>
    <t>ბახტიიარ</t>
  </si>
  <si>
    <t>10001063759</t>
  </si>
  <si>
    <t>10001009308</t>
  </si>
  <si>
    <t>ფარმან</t>
  </si>
  <si>
    <t>10001020683</t>
  </si>
  <si>
    <t>ვაგიფ</t>
  </si>
  <si>
    <t>10001024460</t>
  </si>
  <si>
    <t>ეივაზ</t>
  </si>
  <si>
    <t>10001048572</t>
  </si>
  <si>
    <t>უზნალოვი</t>
  </si>
  <si>
    <t>10001049388</t>
  </si>
  <si>
    <t>10001029941</t>
  </si>
  <si>
    <t>გიზხანუმ</t>
  </si>
  <si>
    <t>ანდამოვა</t>
  </si>
  <si>
    <t>10001029043</t>
  </si>
  <si>
    <t>იდაიათ</t>
  </si>
  <si>
    <t>მუხტაროვი</t>
  </si>
  <si>
    <t>10001011793</t>
  </si>
  <si>
    <t>იმამგუსეინ</t>
  </si>
  <si>
    <t>10001022770</t>
  </si>
  <si>
    <t>ელთან</t>
  </si>
  <si>
    <t>10001069607</t>
  </si>
  <si>
    <t>დემურაძე</t>
  </si>
  <si>
    <t>10001058708</t>
  </si>
  <si>
    <t>10001045417</t>
  </si>
  <si>
    <t>ნოზაძე</t>
  </si>
  <si>
    <t>10001049655</t>
  </si>
  <si>
    <t>ლუკა</t>
  </si>
  <si>
    <t>ურუმაშვილი</t>
  </si>
  <si>
    <t>10001066343</t>
  </si>
  <si>
    <t>ბადალ</t>
  </si>
  <si>
    <t>10001007722</t>
  </si>
  <si>
    <t>სეირან</t>
  </si>
  <si>
    <t>პაპიანი</t>
  </si>
  <si>
    <t>10001042289</t>
  </si>
  <si>
    <t>ილგამ</t>
  </si>
  <si>
    <t>10001006936</t>
  </si>
  <si>
    <t>შახბადინ</t>
  </si>
  <si>
    <t>ზეინალოვი</t>
  </si>
  <si>
    <t>10001015684</t>
  </si>
  <si>
    <t>ნიჯათ</t>
  </si>
  <si>
    <t>რასულოვი</t>
  </si>
  <si>
    <t>10001055683</t>
  </si>
  <si>
    <t>მახადინ</t>
  </si>
  <si>
    <t>სარიევი</t>
  </si>
  <si>
    <t>10001029318</t>
  </si>
  <si>
    <t>ელჩუ</t>
  </si>
  <si>
    <t>10001013865</t>
  </si>
  <si>
    <t>ალისახიბ</t>
  </si>
  <si>
    <t>10001026533</t>
  </si>
  <si>
    <t>10001010290</t>
  </si>
  <si>
    <t>10001040155</t>
  </si>
  <si>
    <t>10001011932</t>
  </si>
  <si>
    <t>10001039343</t>
  </si>
  <si>
    <t>10001003290</t>
  </si>
  <si>
    <t>გურბანოვი</t>
  </si>
  <si>
    <t>10001016622</t>
  </si>
  <si>
    <t>საბიაშვილი</t>
  </si>
  <si>
    <t>10001070591</t>
  </si>
  <si>
    <t>სამაია</t>
  </si>
  <si>
    <t>10001036666</t>
  </si>
  <si>
    <t>10001058289</t>
  </si>
  <si>
    <t>ახატ</t>
  </si>
  <si>
    <t>10001025695</t>
  </si>
  <si>
    <t>აფლატუნ</t>
  </si>
  <si>
    <t>10001037397</t>
  </si>
  <si>
    <t>ასლანოვი</t>
  </si>
  <si>
    <t>10001023554</t>
  </si>
  <si>
    <t>ასიმ</t>
  </si>
  <si>
    <t>10650000372</t>
  </si>
  <si>
    <t>10001015958</t>
  </si>
  <si>
    <t>მურად</t>
  </si>
  <si>
    <t>10001057570</t>
  </si>
  <si>
    <t>კანბარ</t>
  </si>
  <si>
    <t>10001002664</t>
  </si>
  <si>
    <t>ანარ</t>
  </si>
  <si>
    <t>10001035513</t>
  </si>
  <si>
    <t>ალეი</t>
  </si>
  <si>
    <t>10001016964</t>
  </si>
  <si>
    <t>ფარრუხ</t>
  </si>
  <si>
    <t>10001006632</t>
  </si>
  <si>
    <t>შამილ</t>
  </si>
  <si>
    <t>10001059637</t>
  </si>
  <si>
    <t>კურბან</t>
  </si>
  <si>
    <t>10001011333</t>
  </si>
  <si>
    <t>10001024812</t>
  </si>
  <si>
    <t>შირინ</t>
  </si>
  <si>
    <t>ნასიბოვა</t>
  </si>
  <si>
    <t>10001029685</t>
  </si>
  <si>
    <t>დავით</t>
  </si>
  <si>
    <t>10001065992</t>
  </si>
  <si>
    <t>თორნიკე</t>
  </si>
  <si>
    <t>10801071865</t>
  </si>
  <si>
    <t>რამინი</t>
  </si>
  <si>
    <t>შავაძე</t>
  </si>
  <si>
    <t>10001052985</t>
  </si>
  <si>
    <t>რეზო</t>
  </si>
  <si>
    <t>ნიშნიანიძე</t>
  </si>
  <si>
    <t>37001057493</t>
  </si>
  <si>
    <t>რუბენ</t>
  </si>
  <si>
    <t>გორდაძე</t>
  </si>
  <si>
    <t>10001016481</t>
  </si>
  <si>
    <t>გუნაშვილი</t>
  </si>
  <si>
    <t>22001015500</t>
  </si>
  <si>
    <t>მენთეშაშვილი</t>
  </si>
  <si>
    <t>10001067671</t>
  </si>
  <si>
    <t>მურსაკულოვი</t>
  </si>
  <si>
    <t>10001012048</t>
  </si>
  <si>
    <t>10001005162</t>
  </si>
  <si>
    <t>ათაშ</t>
  </si>
  <si>
    <t>მურსაგულოვი</t>
  </si>
  <si>
    <t>10001021713</t>
  </si>
  <si>
    <t>10001010781</t>
  </si>
  <si>
    <t>მარადი</t>
  </si>
  <si>
    <t>10001062880</t>
  </si>
  <si>
    <t>ფრიდონ</t>
  </si>
  <si>
    <t>10001062902</t>
  </si>
  <si>
    <t>ლუდმილა</t>
  </si>
  <si>
    <t>10001007978</t>
  </si>
  <si>
    <t>10001038185</t>
  </si>
  <si>
    <t>სააკაძე</t>
  </si>
  <si>
    <t>10001046708</t>
  </si>
  <si>
    <t>ვაჯიბ</t>
  </si>
  <si>
    <t>10001049839</t>
  </si>
  <si>
    <t>ნოვრუზ</t>
  </si>
  <si>
    <t>მირზალიევი</t>
  </si>
  <si>
    <t>10001024587</t>
  </si>
  <si>
    <t>ნაგი</t>
  </si>
  <si>
    <t>28901119432</t>
  </si>
  <si>
    <t>გუმბათ</t>
  </si>
  <si>
    <t>10001016053</t>
  </si>
  <si>
    <t>ზიათხან</t>
  </si>
  <si>
    <t>10001057392</t>
  </si>
  <si>
    <t>ქანან</t>
  </si>
  <si>
    <t>10001065565</t>
  </si>
  <si>
    <t>ნურადინ</t>
  </si>
  <si>
    <t>10001027442</t>
  </si>
  <si>
    <t>სურმანიძე</t>
  </si>
  <si>
    <t>52001022167</t>
  </si>
  <si>
    <t>ვიჯარ</t>
  </si>
  <si>
    <t>52001011210</t>
  </si>
  <si>
    <t>ბოლქვაძე</t>
  </si>
  <si>
    <t>52001024313</t>
  </si>
  <si>
    <t>გობაძე</t>
  </si>
  <si>
    <t>61009014172</t>
  </si>
  <si>
    <t>61004058588</t>
  </si>
  <si>
    <t>მალხაზ</t>
  </si>
  <si>
    <t>გორგაძე</t>
  </si>
  <si>
    <t>52001022076</t>
  </si>
  <si>
    <t>52001021152</t>
  </si>
  <si>
    <t>სუსანნა</t>
  </si>
  <si>
    <t>სოგოიან</t>
  </si>
  <si>
    <t>52001022363</t>
  </si>
  <si>
    <t>გოგებაშვილი</t>
  </si>
  <si>
    <t>52001014725</t>
  </si>
  <si>
    <t>შანიძე</t>
  </si>
  <si>
    <t>37001011951</t>
  </si>
  <si>
    <t>მზევინარი</t>
  </si>
  <si>
    <t>52001011301</t>
  </si>
  <si>
    <t>52001021129</t>
  </si>
  <si>
    <t>ხორსანუშ</t>
  </si>
  <si>
    <t>აროიან</t>
  </si>
  <si>
    <t>52001021028</t>
  </si>
  <si>
    <t>აბრამ</t>
  </si>
  <si>
    <t>სარკსიან</t>
  </si>
  <si>
    <t>52001024183</t>
  </si>
  <si>
    <t>მინდია</t>
  </si>
  <si>
    <t>03901022679</t>
  </si>
  <si>
    <t>ჩხუბაძე</t>
  </si>
  <si>
    <t>61008008132</t>
  </si>
  <si>
    <t>მჟავანაძე</t>
  </si>
  <si>
    <t>33001069921</t>
  </si>
  <si>
    <t>შაქრო</t>
  </si>
  <si>
    <t>ხიჯაკაძე</t>
  </si>
  <si>
    <t>52801026438</t>
  </si>
  <si>
    <t>52001022615</t>
  </si>
  <si>
    <t>ედიკა</t>
  </si>
  <si>
    <t>გაგუა</t>
  </si>
  <si>
    <t>52001025532</t>
  </si>
  <si>
    <t>იაგო</t>
  </si>
  <si>
    <t>ფუტკარაძე</t>
  </si>
  <si>
    <t>61010000338</t>
  </si>
  <si>
    <t>არტურ</t>
  </si>
  <si>
    <t>იაილიან</t>
  </si>
  <si>
    <t>52001013235</t>
  </si>
  <si>
    <t>მგელაძე</t>
  </si>
  <si>
    <t>61009014881</t>
  </si>
  <si>
    <t>ვეფხო</t>
  </si>
  <si>
    <t>პაპიძე</t>
  </si>
  <si>
    <t>61009011087</t>
  </si>
  <si>
    <t>შახსოუნ</t>
  </si>
  <si>
    <t>52001018064</t>
  </si>
  <si>
    <t>თენგიზ</t>
  </si>
  <si>
    <t>33001013075</t>
  </si>
  <si>
    <t>გრეტა</t>
  </si>
  <si>
    <t>მაკარიან</t>
  </si>
  <si>
    <t>52001022546</t>
  </si>
  <si>
    <t>61001040113</t>
  </si>
  <si>
    <t>ენუქიძე</t>
  </si>
  <si>
    <t>01015025080</t>
  </si>
  <si>
    <t>კუზნეცოვა</t>
  </si>
  <si>
    <t>52401026389</t>
  </si>
  <si>
    <t>ნინა</t>
  </si>
  <si>
    <t>მურადიან</t>
  </si>
  <si>
    <t>52401026710</t>
  </si>
  <si>
    <t>იახშიბეკ</t>
  </si>
  <si>
    <t>აბელიან</t>
  </si>
  <si>
    <t>52001006583</t>
  </si>
  <si>
    <t>61009001361</t>
  </si>
  <si>
    <t>ემზარ</t>
  </si>
  <si>
    <t>დეკანაძე</t>
  </si>
  <si>
    <t>61009010691</t>
  </si>
  <si>
    <t>ბიჭიკო</t>
  </si>
  <si>
    <t>52001018599</t>
  </si>
  <si>
    <t>ელშან</t>
  </si>
  <si>
    <t>ალახვერდოვ</t>
  </si>
  <si>
    <t>52150001547</t>
  </si>
  <si>
    <t>ალბერტ</t>
  </si>
  <si>
    <t>არუტიუნიან</t>
  </si>
  <si>
    <t>52001023899</t>
  </si>
  <si>
    <t>რანდო</t>
  </si>
  <si>
    <t>25601050551</t>
  </si>
  <si>
    <t>გორ</t>
  </si>
  <si>
    <t>52001022111</t>
  </si>
  <si>
    <t>ალაგეზოვი</t>
  </si>
  <si>
    <t>52001014870</t>
  </si>
  <si>
    <t>52001019995</t>
  </si>
  <si>
    <t>ისახან</t>
  </si>
  <si>
    <t>გარაბაირამოვი</t>
  </si>
  <si>
    <t>52001020277</t>
  </si>
  <si>
    <t>52001014637</t>
  </si>
  <si>
    <t>61609035022</t>
  </si>
  <si>
    <t>მერაბ</t>
  </si>
  <si>
    <t>პაქსაძე</t>
  </si>
  <si>
    <t>52001018273</t>
  </si>
  <si>
    <t>ოთარ</t>
  </si>
  <si>
    <t>03001001408</t>
  </si>
  <si>
    <t>როლანდ</t>
  </si>
  <si>
    <t>მარაბიან</t>
  </si>
  <si>
    <t>52001012920</t>
  </si>
  <si>
    <t>ვოსკანიან</t>
  </si>
  <si>
    <t>52001022784</t>
  </si>
  <si>
    <t>61009002312</t>
  </si>
  <si>
    <t>გენად</t>
  </si>
  <si>
    <t>გელაძე</t>
  </si>
  <si>
    <t>61009025376</t>
  </si>
  <si>
    <t>ნათიძე</t>
  </si>
  <si>
    <t>61009004460</t>
  </si>
  <si>
    <t>ლოლიტა</t>
  </si>
  <si>
    <t>კუჩუკიან</t>
  </si>
  <si>
    <t>52001019405</t>
  </si>
  <si>
    <t>კანციან</t>
  </si>
  <si>
    <t>52101026913</t>
  </si>
  <si>
    <t>61009011781</t>
  </si>
  <si>
    <t>არუსიაკ</t>
  </si>
  <si>
    <t>ბლიკიან</t>
  </si>
  <si>
    <t>52001023208</t>
  </si>
  <si>
    <t>სათენიკ</t>
  </si>
  <si>
    <t>დანდანიან</t>
  </si>
  <si>
    <t>32901031890</t>
  </si>
  <si>
    <t>რადმილა</t>
  </si>
  <si>
    <t>არუთუნიან</t>
  </si>
  <si>
    <t>52001016263</t>
  </si>
  <si>
    <t>ვარდან</t>
  </si>
  <si>
    <t>ვართანიან</t>
  </si>
  <si>
    <t>52001012474</t>
  </si>
  <si>
    <t>არშალუის</t>
  </si>
  <si>
    <t>52001012765</t>
  </si>
  <si>
    <t>სურენ</t>
  </si>
  <si>
    <t>ნალბანდიან</t>
  </si>
  <si>
    <t>52001015560</t>
  </si>
  <si>
    <t>ანაიდა</t>
  </si>
  <si>
    <t>ეგიკიან</t>
  </si>
  <si>
    <t>52001020022</t>
  </si>
  <si>
    <t>ხაჩიკ</t>
  </si>
  <si>
    <t>ხაჩატურიანი</t>
  </si>
  <si>
    <t>52001023772</t>
  </si>
  <si>
    <t>ბულუდიან</t>
  </si>
  <si>
    <t>52001017021</t>
  </si>
  <si>
    <t>არუტიუნ</t>
  </si>
  <si>
    <t>დონაკანიან</t>
  </si>
  <si>
    <t>52001015280</t>
  </si>
  <si>
    <t>მანველ</t>
  </si>
  <si>
    <t>აივაზიან</t>
  </si>
  <si>
    <t>52001021029</t>
  </si>
  <si>
    <t>დერენიკ</t>
  </si>
  <si>
    <t>ნურბეკიან</t>
  </si>
  <si>
    <t>52650000442</t>
  </si>
  <si>
    <t>ელენა</t>
  </si>
  <si>
    <t>შაროიან</t>
  </si>
  <si>
    <t>52001023797</t>
  </si>
  <si>
    <t>რობერტ</t>
  </si>
  <si>
    <t>აგაჯანოვი</t>
  </si>
  <si>
    <t>52001015789</t>
  </si>
  <si>
    <t>მკრტჩიან</t>
  </si>
  <si>
    <t>52001019903</t>
  </si>
  <si>
    <t>ლავრენტი</t>
  </si>
  <si>
    <t>მელტონიან</t>
  </si>
  <si>
    <t>52401026900</t>
  </si>
  <si>
    <t>05001001012</t>
  </si>
  <si>
    <t>ინგა</t>
  </si>
  <si>
    <t>გუჯეჯიანი</t>
  </si>
  <si>
    <t>15001020461</t>
  </si>
  <si>
    <t>ლენა</t>
  </si>
  <si>
    <t>ანთაძე</t>
  </si>
  <si>
    <t>52001020062</t>
  </si>
  <si>
    <t>იბრაგიმოვ</t>
  </si>
  <si>
    <t>52001021556</t>
  </si>
  <si>
    <t>თინა</t>
  </si>
  <si>
    <t>03001018715</t>
  </si>
  <si>
    <t>ჭელიძე</t>
  </si>
  <si>
    <t>61009007766</t>
  </si>
  <si>
    <t>მარკოიძე</t>
  </si>
  <si>
    <t>52001026005</t>
  </si>
  <si>
    <t>ჟუჟუნა</t>
  </si>
  <si>
    <t>61009034058</t>
  </si>
  <si>
    <t>52001020061</t>
  </si>
  <si>
    <t>მარგველიანი</t>
  </si>
  <si>
    <t>62002007701</t>
  </si>
  <si>
    <t>იური</t>
  </si>
  <si>
    <t>მელიკოვი</t>
  </si>
  <si>
    <t>52001011633</t>
  </si>
  <si>
    <t>03001003735</t>
  </si>
  <si>
    <t>52001024694</t>
  </si>
  <si>
    <t>დარიკო</t>
  </si>
  <si>
    <t>52001014511</t>
  </si>
  <si>
    <t>ცეცხლაძე</t>
  </si>
  <si>
    <t>52001025055</t>
  </si>
  <si>
    <t>ბონდო</t>
  </si>
  <si>
    <t>შანთაძე</t>
  </si>
  <si>
    <t>52001024642</t>
  </si>
  <si>
    <t>61009021135</t>
  </si>
  <si>
    <t>რაშათ</t>
  </si>
  <si>
    <t>ბალიევი</t>
  </si>
  <si>
    <t>52750001141</t>
  </si>
  <si>
    <t>ნაბი</t>
  </si>
  <si>
    <t>უზუნალოვი</t>
  </si>
  <si>
    <t>52001007755</t>
  </si>
  <si>
    <t>33001001530</t>
  </si>
  <si>
    <t>52001014360</t>
  </si>
  <si>
    <t>სამირა</t>
  </si>
  <si>
    <t>უზუნალოვა</t>
  </si>
  <si>
    <t>52001022868</t>
  </si>
  <si>
    <t>ივანე</t>
  </si>
  <si>
    <t>დემურჩევი</t>
  </si>
  <si>
    <t>52001018236</t>
  </si>
  <si>
    <t>ადალატ</t>
  </si>
  <si>
    <t>მაშოვი</t>
  </si>
  <si>
    <t>52001017954</t>
  </si>
  <si>
    <t>პარასკევოვი</t>
  </si>
  <si>
    <t>12001020172</t>
  </si>
  <si>
    <t>61009007819</t>
  </si>
  <si>
    <t>61009009550</t>
  </si>
  <si>
    <t>კოჩაროვი</t>
  </si>
  <si>
    <t>52001010430</t>
  </si>
  <si>
    <t>აპიკ</t>
  </si>
  <si>
    <t>52001019741</t>
  </si>
  <si>
    <t>თელმან</t>
  </si>
  <si>
    <t>ნურიევი</t>
  </si>
  <si>
    <t>52001017674</t>
  </si>
  <si>
    <t>შამოიანი</t>
  </si>
  <si>
    <t>01027062499</t>
  </si>
  <si>
    <t>გადიმოვ</t>
  </si>
  <si>
    <t>52001025770</t>
  </si>
  <si>
    <t>ლევთერ</t>
  </si>
  <si>
    <t>30001007662</t>
  </si>
  <si>
    <t>ხურდა</t>
  </si>
  <si>
    <t>გულიევა</t>
  </si>
  <si>
    <t>28001115987</t>
  </si>
  <si>
    <t>როზა</t>
  </si>
  <si>
    <t>სურაილოვა</t>
  </si>
  <si>
    <t>52001014765</t>
  </si>
  <si>
    <t>ზაქარია</t>
  </si>
  <si>
    <t>ელიაშვილი</t>
  </si>
  <si>
    <t>52401026809</t>
  </si>
  <si>
    <t>ნანი</t>
  </si>
  <si>
    <t>52001015299</t>
  </si>
  <si>
    <t>ტრისტან</t>
  </si>
  <si>
    <t>საგინაძე</t>
  </si>
  <si>
    <t>52001024039</t>
  </si>
  <si>
    <t>ფატმანი</t>
  </si>
  <si>
    <t>52301027715</t>
  </si>
  <si>
    <t>მიზდონი</t>
  </si>
  <si>
    <t>30001003786</t>
  </si>
  <si>
    <t>30001008371</t>
  </si>
  <si>
    <t>სახილ</t>
  </si>
  <si>
    <t>ნურიევ</t>
  </si>
  <si>
    <t>52001021468</t>
  </si>
  <si>
    <t>ვეისოვ</t>
  </si>
  <si>
    <t>52001022562</t>
  </si>
  <si>
    <t>61009012595</t>
  </si>
  <si>
    <t>52001025995</t>
  </si>
  <si>
    <t>გუსეინოვ</t>
  </si>
  <si>
    <t>52001022015</t>
  </si>
  <si>
    <t>03001011617</t>
  </si>
  <si>
    <t>52001022557</t>
  </si>
  <si>
    <t>რაფაელ</t>
  </si>
  <si>
    <t>ნაგიევ</t>
  </si>
  <si>
    <t>52001022235</t>
  </si>
  <si>
    <t>ემილია</t>
  </si>
  <si>
    <t>შარიფოვა</t>
  </si>
  <si>
    <t>52001021350</t>
  </si>
  <si>
    <t>52401027927</t>
  </si>
  <si>
    <t>ეთიბარ</t>
  </si>
  <si>
    <t>52001018103</t>
  </si>
  <si>
    <t>52001021370</t>
  </si>
  <si>
    <t>62002000287</t>
  </si>
  <si>
    <t>52001021639</t>
  </si>
  <si>
    <t>ბასილაძე</t>
  </si>
  <si>
    <t>61006058727</t>
  </si>
  <si>
    <t>ბადიროვი</t>
  </si>
  <si>
    <t>52001025034</t>
  </si>
  <si>
    <t>არტემი</t>
  </si>
  <si>
    <t>აგაჯანიან</t>
  </si>
  <si>
    <t>52301026827</t>
  </si>
  <si>
    <t>აშოტ</t>
  </si>
  <si>
    <t>აივაზიანი</t>
  </si>
  <si>
    <t>22501026832</t>
  </si>
  <si>
    <t>52001010311</t>
  </si>
  <si>
    <t>მარიკა</t>
  </si>
  <si>
    <t>30001000287</t>
  </si>
  <si>
    <t>ვანო</t>
  </si>
  <si>
    <t>52001025429</t>
  </si>
  <si>
    <t>30950000101</t>
  </si>
  <si>
    <t>30001003832</t>
  </si>
  <si>
    <t>ემინე</t>
  </si>
  <si>
    <t>52101027101</t>
  </si>
  <si>
    <t>22001011360</t>
  </si>
  <si>
    <t>61309034377</t>
  </si>
  <si>
    <t>07001012738</t>
  </si>
  <si>
    <t>უშანგი</t>
  </si>
  <si>
    <t>61010005561</t>
  </si>
  <si>
    <t>61009011410</t>
  </si>
  <si>
    <t>ბიკენტი</t>
  </si>
  <si>
    <t>გიგლემიანი</t>
  </si>
  <si>
    <t>52001021699</t>
  </si>
  <si>
    <t>სულიკო</t>
  </si>
  <si>
    <t>52001018620</t>
  </si>
  <si>
    <t>მელაძე</t>
  </si>
  <si>
    <t>61009012580</t>
  </si>
  <si>
    <t>30001002744</t>
  </si>
  <si>
    <t>ადემ</t>
  </si>
  <si>
    <t>რესულიძე</t>
  </si>
  <si>
    <t>61006059316</t>
  </si>
  <si>
    <t>61009031994</t>
  </si>
  <si>
    <t>რესან</t>
  </si>
  <si>
    <t>52001021961</t>
  </si>
  <si>
    <t>61654000381</t>
  </si>
  <si>
    <t>61009005041</t>
  </si>
  <si>
    <t>61009006574</t>
  </si>
  <si>
    <t>61009002728</t>
  </si>
  <si>
    <t>ირინე</t>
  </si>
  <si>
    <t>დავითაძე</t>
  </si>
  <si>
    <t>61009023762</t>
  </si>
  <si>
    <t>52001021577</t>
  </si>
  <si>
    <t>ჯემალი</t>
  </si>
  <si>
    <t>52001023081</t>
  </si>
  <si>
    <t>ჯემალ</t>
  </si>
  <si>
    <t>61009028816</t>
  </si>
  <si>
    <t>61009015039</t>
  </si>
  <si>
    <t>წიფიანი</t>
  </si>
  <si>
    <t>52001016067</t>
  </si>
  <si>
    <t>46001023964</t>
  </si>
  <si>
    <t>ლაზარე</t>
  </si>
  <si>
    <t>ღორჯომელაძე</t>
  </si>
  <si>
    <t>52001025833</t>
  </si>
  <si>
    <t>61009002447</t>
  </si>
  <si>
    <t>15001003691</t>
  </si>
  <si>
    <t>ჯგუფის ლიდერი</t>
  </si>
  <si>
    <t>15001022663</t>
  </si>
  <si>
    <t>ნარიმან</t>
  </si>
  <si>
    <t>15001012600</t>
  </si>
  <si>
    <t>15001021707</t>
  </si>
  <si>
    <t>15001007005</t>
  </si>
  <si>
    <t>15001003689</t>
  </si>
  <si>
    <t>როლანდი</t>
  </si>
  <si>
    <t>ყულიაშვილი</t>
  </si>
  <si>
    <t>15001018779</t>
  </si>
  <si>
    <t>15001020094</t>
  </si>
  <si>
    <t>ალლახვერდიევი</t>
  </si>
  <si>
    <t>15001005265</t>
  </si>
  <si>
    <t>ლოგმან</t>
  </si>
  <si>
    <t>15001001932</t>
  </si>
  <si>
    <t>15001019280</t>
  </si>
  <si>
    <t>არველოდი</t>
  </si>
  <si>
    <t>15001015955</t>
  </si>
  <si>
    <t>ჯორთმენაძე</t>
  </si>
  <si>
    <t>15001012671</t>
  </si>
  <si>
    <t>მარიანა</t>
  </si>
  <si>
    <t>01017051042</t>
  </si>
  <si>
    <t>მიქიანი</t>
  </si>
  <si>
    <t>15001025815</t>
  </si>
  <si>
    <t>15001025492</t>
  </si>
  <si>
    <t>ნინიკო</t>
  </si>
  <si>
    <t xml:space="preserve">თეთრაძე </t>
  </si>
  <si>
    <t>15001025496</t>
  </si>
  <si>
    <t>15001025013</t>
  </si>
  <si>
    <t>15001013363</t>
  </si>
  <si>
    <t>თურაბ</t>
  </si>
  <si>
    <t>ამირხანოვი</t>
  </si>
  <si>
    <t>15001025450</t>
  </si>
  <si>
    <t>15001023657</t>
  </si>
  <si>
    <t>15001003181</t>
  </si>
  <si>
    <t>სამადაშვილი</t>
  </si>
  <si>
    <t>15001018859</t>
  </si>
  <si>
    <t>15001008530</t>
  </si>
  <si>
    <t>მოსეშვილი</t>
  </si>
  <si>
    <t>15001008216</t>
  </si>
  <si>
    <t>რზა</t>
  </si>
  <si>
    <t>15001014927</t>
  </si>
  <si>
    <t>15001015258</t>
  </si>
  <si>
    <t>როვშან</t>
  </si>
  <si>
    <t>15001008195</t>
  </si>
  <si>
    <t>15001014573</t>
  </si>
  <si>
    <t>15001001554</t>
  </si>
  <si>
    <t>ადილ</t>
  </si>
  <si>
    <t>15001002832</t>
  </si>
  <si>
    <t>გაჯიმამედ</t>
  </si>
  <si>
    <t>15001020140</t>
  </si>
  <si>
    <t>15001015966</t>
  </si>
  <si>
    <t>კალანდარ</t>
  </si>
  <si>
    <t>15001012347</t>
  </si>
  <si>
    <t>15001016612</t>
  </si>
  <si>
    <t>დუნიამალი</t>
  </si>
  <si>
    <t>15001004850</t>
  </si>
  <si>
    <t>კადირ</t>
  </si>
  <si>
    <t>კოჯაევი</t>
  </si>
  <si>
    <t>15001000538</t>
  </si>
  <si>
    <t>ვაგიდ</t>
  </si>
  <si>
    <t>15001004514</t>
  </si>
  <si>
    <t>გარიბოვი</t>
  </si>
  <si>
    <t>15001015799</t>
  </si>
  <si>
    <t>ნაზაბათ</t>
  </si>
  <si>
    <t>15001005219</t>
  </si>
  <si>
    <t>აშირ</t>
  </si>
  <si>
    <t>15001005823</t>
  </si>
  <si>
    <t>მუბარიზ</t>
  </si>
  <si>
    <t>15001006449</t>
  </si>
  <si>
    <t>ქამრან</t>
  </si>
  <si>
    <t>15001010407</t>
  </si>
  <si>
    <t>იუსიფ</t>
  </si>
  <si>
    <t>15001013335</t>
  </si>
  <si>
    <t>ქამანდარ</t>
  </si>
  <si>
    <t>15001002591</t>
  </si>
  <si>
    <t>ვაფადარ</t>
  </si>
  <si>
    <t>მახმუდოვი</t>
  </si>
  <si>
    <t>15001002768</t>
  </si>
  <si>
    <t>ეტიბარ</t>
  </si>
  <si>
    <t>15001005285</t>
  </si>
  <si>
    <t>სულთან</t>
  </si>
  <si>
    <t>15001011730</t>
  </si>
  <si>
    <t>კიარიმოვი</t>
  </si>
  <si>
    <t>15001017533</t>
  </si>
  <si>
    <t>15001003213</t>
  </si>
  <si>
    <t>ხალიდ</t>
  </si>
  <si>
    <t>15001016423</t>
  </si>
  <si>
    <t>15001002331</t>
  </si>
  <si>
    <t>15001015150</t>
  </si>
  <si>
    <t>ზურიკო</t>
  </si>
  <si>
    <t>15001021319</t>
  </si>
  <si>
    <t>ჰაინერ</t>
  </si>
  <si>
    <t>ჩხეტიანი</t>
  </si>
  <si>
    <t>15001000155</t>
  </si>
  <si>
    <t>ნუკრი</t>
  </si>
  <si>
    <t>15001022802</t>
  </si>
  <si>
    <t>15001004740</t>
  </si>
  <si>
    <t>სანან</t>
  </si>
  <si>
    <t>15001008384</t>
  </si>
  <si>
    <t>კამირან</t>
  </si>
  <si>
    <t>15001005158</t>
  </si>
  <si>
    <t>რიმა</t>
  </si>
  <si>
    <t>15001023251</t>
  </si>
  <si>
    <t>რიტა</t>
  </si>
  <si>
    <t>15001023250</t>
  </si>
  <si>
    <t>ნურანა</t>
  </si>
  <si>
    <t>15001025785</t>
  </si>
  <si>
    <t>ვასილი</t>
  </si>
  <si>
    <t>15001002975</t>
  </si>
  <si>
    <t>15001000502</t>
  </si>
  <si>
    <t>ჯიმშერ</t>
  </si>
  <si>
    <t>შუკვანი</t>
  </si>
  <si>
    <t>10001007188</t>
  </si>
  <si>
    <t>15001002491</t>
  </si>
  <si>
    <t>ნიკო</t>
  </si>
  <si>
    <t>15001003038</t>
  </si>
  <si>
    <t>ვლადიმერ</t>
  </si>
  <si>
    <t>15001006102</t>
  </si>
  <si>
    <t>პარვიზ</t>
  </si>
  <si>
    <t>12001042399</t>
  </si>
  <si>
    <t>მახმუდ</t>
  </si>
  <si>
    <t>15001002681</t>
  </si>
  <si>
    <t>ნამიკ</t>
  </si>
  <si>
    <t>ფახრატოვი</t>
  </si>
  <si>
    <t>15001006811</t>
  </si>
  <si>
    <t>15001014244</t>
  </si>
  <si>
    <t>იბრაგიმხალილ</t>
  </si>
  <si>
    <t>მაგარრამოვი</t>
  </si>
  <si>
    <t>15001006704</t>
  </si>
  <si>
    <t>აკიფ</t>
  </si>
  <si>
    <t>15001005945</t>
  </si>
  <si>
    <t>ჩინგიზ</t>
  </si>
  <si>
    <t>15001009551</t>
  </si>
  <si>
    <t>კოლა</t>
  </si>
  <si>
    <t>15001008009</t>
  </si>
  <si>
    <t>15001001268</t>
  </si>
  <si>
    <t>ლელა</t>
  </si>
  <si>
    <t>15001001203</t>
  </si>
  <si>
    <t>15001008288</t>
  </si>
  <si>
    <t>15001010450</t>
  </si>
  <si>
    <t>სერგო</t>
  </si>
  <si>
    <t>15001010616</t>
  </si>
  <si>
    <t>15001003101</t>
  </si>
  <si>
    <t>ლიანა</t>
  </si>
  <si>
    <t>ჭყონიძე</t>
  </si>
  <si>
    <t>15001011778</t>
  </si>
  <si>
    <t>ამლეთ</t>
  </si>
  <si>
    <t>ემინოვი</t>
  </si>
  <si>
    <t>15001003605</t>
  </si>
  <si>
    <t>გიულმამედოვი</t>
  </si>
  <si>
    <t>15001010297</t>
  </si>
  <si>
    <t>15001008259</t>
  </si>
  <si>
    <t>15001011673</t>
  </si>
  <si>
    <t>სოფიკო</t>
  </si>
  <si>
    <t>15001025666</t>
  </si>
  <si>
    <t>15001025500</t>
  </si>
  <si>
    <t>15001025670</t>
  </si>
  <si>
    <t>15001025888</t>
  </si>
  <si>
    <t>ხატია</t>
  </si>
  <si>
    <t>15001025218</t>
  </si>
  <si>
    <t>გენადი</t>
  </si>
  <si>
    <t>აფრასიძე</t>
  </si>
  <si>
    <t>15001025025</t>
  </si>
  <si>
    <t>15001025710</t>
  </si>
  <si>
    <t>ბარბაქაძე</t>
  </si>
  <si>
    <t>15001013319</t>
  </si>
  <si>
    <t>ანზორ</t>
  </si>
  <si>
    <t>სარსევანიძე</t>
  </si>
  <si>
    <t>15101028705</t>
  </si>
  <si>
    <t>15001001029</t>
  </si>
  <si>
    <t>აიტაჩ</t>
  </si>
  <si>
    <t>მაგარრამოვა</t>
  </si>
  <si>
    <t>15001024800</t>
  </si>
  <si>
    <t>გინიაზ</t>
  </si>
  <si>
    <t>ალმაზოვი</t>
  </si>
  <si>
    <t>15001005194</t>
  </si>
  <si>
    <t>15001002686</t>
  </si>
  <si>
    <t>ბექაური</t>
  </si>
  <si>
    <t>22001013893</t>
  </si>
  <si>
    <t>ფატიმა</t>
  </si>
  <si>
    <t>ქარქუზაევა</t>
  </si>
  <si>
    <t>01003002501</t>
  </si>
  <si>
    <t>22001021727</t>
  </si>
  <si>
    <t>ბერუაშვილი</t>
  </si>
  <si>
    <t>59002000245</t>
  </si>
  <si>
    <t>22001011928</t>
  </si>
  <si>
    <t>ჯაბიევი</t>
  </si>
  <si>
    <t>22001022724</t>
  </si>
  <si>
    <t>22001023079</t>
  </si>
  <si>
    <t>ნარიმანიძე</t>
  </si>
  <si>
    <t>22001010089</t>
  </si>
  <si>
    <t>დავითი</t>
  </si>
  <si>
    <t>22001014482</t>
  </si>
  <si>
    <t>22001015604</t>
  </si>
  <si>
    <t>22001011785</t>
  </si>
  <si>
    <t>ელგუჯა</t>
  </si>
  <si>
    <t>22001014369</t>
  </si>
  <si>
    <t>ვალერიან</t>
  </si>
  <si>
    <t>22001019729</t>
  </si>
  <si>
    <t>როინ</t>
  </si>
  <si>
    <t>61010003398</t>
  </si>
  <si>
    <t>ზიადინ</t>
  </si>
  <si>
    <t>22001006829</t>
  </si>
  <si>
    <t>უსუბოვი</t>
  </si>
  <si>
    <t>22001004997</t>
  </si>
  <si>
    <t>22001010772</t>
  </si>
  <si>
    <t>22001020788</t>
  </si>
  <si>
    <t>არუთინიანი</t>
  </si>
  <si>
    <t>22001008382</t>
  </si>
  <si>
    <t>22001013311</t>
  </si>
  <si>
    <t>22001005245</t>
  </si>
  <si>
    <t>22001010626</t>
  </si>
  <si>
    <t>ლადო</t>
  </si>
  <si>
    <t>22001000390</t>
  </si>
  <si>
    <t>ბარამიშვილი</t>
  </si>
  <si>
    <t>01024028830</t>
  </si>
  <si>
    <t>ჟანა</t>
  </si>
  <si>
    <t>ჯამაგიძე</t>
  </si>
  <si>
    <t>22001000745</t>
  </si>
  <si>
    <t>22501025604</t>
  </si>
  <si>
    <t>მაზანაშვილი</t>
  </si>
  <si>
    <t>59001040655</t>
  </si>
  <si>
    <t>აგაიანი</t>
  </si>
  <si>
    <t>22001002593</t>
  </si>
  <si>
    <t>სოფიო</t>
  </si>
  <si>
    <t>22001021233</t>
  </si>
  <si>
    <t>01017038237</t>
  </si>
  <si>
    <t>როინი</t>
  </si>
  <si>
    <t>ჩიტუაშვილი</t>
  </si>
  <si>
    <t>22001022801</t>
  </si>
  <si>
    <t>22001005269</t>
  </si>
  <si>
    <t>გაბიტაშვილი</t>
  </si>
  <si>
    <t>22001017648</t>
  </si>
  <si>
    <t>კახაბერ</t>
  </si>
  <si>
    <t>22001001288</t>
  </si>
  <si>
    <t>ძულიაშვილი</t>
  </si>
  <si>
    <t>22001011130</t>
  </si>
  <si>
    <t>თეგაძე</t>
  </si>
  <si>
    <t>22001018783</t>
  </si>
  <si>
    <t>ალიხანაშვილი-მეგულაშვილი</t>
  </si>
  <si>
    <t>22001000858</t>
  </si>
  <si>
    <t>ლალი</t>
  </si>
  <si>
    <t>22001008452</t>
  </si>
  <si>
    <t>პოილარაშვილი</t>
  </si>
  <si>
    <t>22001018227</t>
  </si>
  <si>
    <t>ონისე</t>
  </si>
  <si>
    <t>22001011451</t>
  </si>
  <si>
    <t xml:space="preserve">ზურა </t>
  </si>
  <si>
    <t>22001008519</t>
  </si>
  <si>
    <t>გულადი</t>
  </si>
  <si>
    <t>უმფრიანი</t>
  </si>
  <si>
    <t>22001008966</t>
  </si>
  <si>
    <t xml:space="preserve">არჩილ </t>
  </si>
  <si>
    <t>01017016224</t>
  </si>
  <si>
    <t>ცხვედაძე</t>
  </si>
  <si>
    <t>22001007511</t>
  </si>
  <si>
    <t xml:space="preserve">არკადი </t>
  </si>
  <si>
    <t>კარამიანი</t>
  </si>
  <si>
    <t>22001002672</t>
  </si>
  <si>
    <t xml:space="preserve">ზვიადი </t>
  </si>
  <si>
    <t>22001006083</t>
  </si>
  <si>
    <t>22001008483</t>
  </si>
  <si>
    <t xml:space="preserve">ნანა </t>
  </si>
  <si>
    <t>22350000076</t>
  </si>
  <si>
    <t xml:space="preserve">ვლადიმერ </t>
  </si>
  <si>
    <t>01011046654</t>
  </si>
  <si>
    <t xml:space="preserve">პავლე  </t>
  </si>
  <si>
    <t>გაბიდაური</t>
  </si>
  <si>
    <t>22001009160</t>
  </si>
  <si>
    <t xml:space="preserve">თედო </t>
  </si>
  <si>
    <t>22650000192</t>
  </si>
  <si>
    <t>ჩივაძე</t>
  </si>
  <si>
    <t>22001024638</t>
  </si>
  <si>
    <t xml:space="preserve">ვალერიან </t>
  </si>
  <si>
    <t>01027077901</t>
  </si>
  <si>
    <t>მენაბდიშვილი</t>
  </si>
  <si>
    <t>22001022819</t>
  </si>
  <si>
    <t>22001018588</t>
  </si>
  <si>
    <t xml:space="preserve">ნაზი </t>
  </si>
  <si>
    <t>22001022672</t>
  </si>
  <si>
    <t xml:space="preserve">სულიკო </t>
  </si>
  <si>
    <t>22001016868</t>
  </si>
  <si>
    <t>აზარიაშვილი</t>
  </si>
  <si>
    <t>22001021129</t>
  </si>
  <si>
    <t>ნიაზაშვილი</t>
  </si>
  <si>
    <t>22001006542</t>
  </si>
  <si>
    <t>22001008022</t>
  </si>
  <si>
    <t xml:space="preserve">გენადი </t>
  </si>
  <si>
    <t>22001001066</t>
  </si>
  <si>
    <t>ნონიაძე</t>
  </si>
  <si>
    <t>22001010636</t>
  </si>
  <si>
    <t xml:space="preserve">ჯუმბერ </t>
  </si>
  <si>
    <t>22001020543</t>
  </si>
  <si>
    <t>22001024316</t>
  </si>
  <si>
    <t xml:space="preserve">თამაზ </t>
  </si>
  <si>
    <t>61010001001</t>
  </si>
  <si>
    <t>61010006782</t>
  </si>
  <si>
    <t xml:space="preserve">როლანდი </t>
  </si>
  <si>
    <t>22001023881</t>
  </si>
  <si>
    <t xml:space="preserve">იარადანგულუ </t>
  </si>
  <si>
    <t xml:space="preserve">ლექსო </t>
  </si>
  <si>
    <t>გიგანი</t>
  </si>
  <si>
    <t>28001095999</t>
  </si>
  <si>
    <t xml:space="preserve">ვალიკო </t>
  </si>
  <si>
    <t>ოგანიანი</t>
  </si>
  <si>
    <t>22001011466</t>
  </si>
  <si>
    <t>22001024433</t>
  </si>
  <si>
    <t xml:space="preserve">გურგენ </t>
  </si>
  <si>
    <t>სტეფანიანი</t>
  </si>
  <si>
    <t>22001016903</t>
  </si>
  <si>
    <t xml:space="preserve">მალხაზი </t>
  </si>
  <si>
    <t>22001021242</t>
  </si>
  <si>
    <t xml:space="preserve">მარია </t>
  </si>
  <si>
    <t>შამანიდი</t>
  </si>
  <si>
    <t>22001004463</t>
  </si>
  <si>
    <t xml:space="preserve">მურმანი </t>
  </si>
  <si>
    <t>დვალაძე</t>
  </si>
  <si>
    <t>01006013566</t>
  </si>
  <si>
    <t xml:space="preserve">ზაზა </t>
  </si>
  <si>
    <t>ჭალიძე</t>
  </si>
  <si>
    <t>22001000125</t>
  </si>
  <si>
    <t xml:space="preserve">იგორ </t>
  </si>
  <si>
    <t>კენკებაშვილი</t>
  </si>
  <si>
    <t>22001014128</t>
  </si>
  <si>
    <t xml:space="preserve">ელდარ </t>
  </si>
  <si>
    <t>22001023240</t>
  </si>
  <si>
    <t>შავშიშვილი</t>
  </si>
  <si>
    <t>22301026117</t>
  </si>
  <si>
    <t>22001010600</t>
  </si>
  <si>
    <t>ლაზარაშვილი</t>
  </si>
  <si>
    <t>01001099665</t>
  </si>
  <si>
    <t>ქლიბაძე</t>
  </si>
  <si>
    <t>10001004369</t>
  </si>
  <si>
    <t>გიზო</t>
  </si>
  <si>
    <t>ტატიშვილი</t>
  </si>
  <si>
    <t>10001012701</t>
  </si>
  <si>
    <t>მუკვანი</t>
  </si>
  <si>
    <t>10001014374</t>
  </si>
  <si>
    <t>მიქაუტაძე</t>
  </si>
  <si>
    <t>10001015291</t>
  </si>
  <si>
    <t>10001017777</t>
  </si>
  <si>
    <t>10001018624</t>
  </si>
  <si>
    <t xml:space="preserve">მადონა </t>
  </si>
  <si>
    <t>ახმედოვა</t>
  </si>
  <si>
    <t>10001050395</t>
  </si>
  <si>
    <t>10001042763</t>
  </si>
  <si>
    <t xml:space="preserve">არიზ </t>
  </si>
  <si>
    <t>კულიევი</t>
  </si>
  <si>
    <t>10001026081</t>
  </si>
  <si>
    <t>10001006713</t>
  </si>
  <si>
    <t>10001053219</t>
  </si>
  <si>
    <t>ზაური</t>
  </si>
  <si>
    <t>10001006700</t>
  </si>
  <si>
    <t>ელიკო</t>
  </si>
  <si>
    <t>10001013545</t>
  </si>
  <si>
    <t>რუხინ</t>
  </si>
  <si>
    <t>10001018928</t>
  </si>
  <si>
    <t>10001047659</t>
  </si>
  <si>
    <t>თახარ</t>
  </si>
  <si>
    <t>10001012974</t>
  </si>
  <si>
    <t>10001007286</t>
  </si>
  <si>
    <t>ელბურს</t>
  </si>
  <si>
    <t>10001038163</t>
  </si>
  <si>
    <t>10001056940</t>
  </si>
  <si>
    <t>იბრაგიმ</t>
  </si>
  <si>
    <t>10001019571</t>
  </si>
  <si>
    <t>მაგდა</t>
  </si>
  <si>
    <t>10001069738</t>
  </si>
  <si>
    <t>გაკიმ</t>
  </si>
  <si>
    <t>ინჯაევი</t>
  </si>
  <si>
    <t>10001021620</t>
  </si>
  <si>
    <t>ელბრუს</t>
  </si>
  <si>
    <t>ბაბაევი</t>
  </si>
  <si>
    <t>10001014853</t>
  </si>
  <si>
    <t>იაშარ</t>
  </si>
  <si>
    <t>10001019759</t>
  </si>
  <si>
    <t>10001058839</t>
  </si>
  <si>
    <t>იმამალი</t>
  </si>
  <si>
    <t>10001003096</t>
  </si>
  <si>
    <t>ასად</t>
  </si>
  <si>
    <t>10001041119</t>
  </si>
  <si>
    <t>ფარიდ</t>
  </si>
  <si>
    <t>10001031330</t>
  </si>
  <si>
    <t>10001031816</t>
  </si>
  <si>
    <t>ვალეხ</t>
  </si>
  <si>
    <t>10001007368</t>
  </si>
  <si>
    <t>10001012386</t>
  </si>
  <si>
    <t>ჩალოვი</t>
  </si>
  <si>
    <t>10001024795</t>
  </si>
  <si>
    <t>10001013626</t>
  </si>
  <si>
    <t>ბახრამ</t>
  </si>
  <si>
    <t>10001002627</t>
  </si>
  <si>
    <t>10001055895</t>
  </si>
  <si>
    <t>გაშამ</t>
  </si>
  <si>
    <t>10001024953</t>
  </si>
  <si>
    <t>ალლახვერდოვი</t>
  </si>
  <si>
    <t>10001014356</t>
  </si>
  <si>
    <t>ვილაიათ</t>
  </si>
  <si>
    <t>10001045343</t>
  </si>
  <si>
    <t>ასაფ</t>
  </si>
  <si>
    <t>ჩირაგოვი</t>
  </si>
  <si>
    <t>10001052751</t>
  </si>
  <si>
    <t xml:space="preserve">ნუგზარ </t>
  </si>
  <si>
    <t>ლონდარეშვილი</t>
  </si>
  <si>
    <t>01025011610</t>
  </si>
  <si>
    <t>სალმან</t>
  </si>
  <si>
    <t>10001034348</t>
  </si>
  <si>
    <t>ლაზარეშვილი</t>
  </si>
  <si>
    <t>10001046555</t>
  </si>
  <si>
    <t>პაპანდოპულოვა</t>
  </si>
  <si>
    <t>10001009928</t>
  </si>
  <si>
    <t>გასუმოვი</t>
  </si>
  <si>
    <t>10001040224</t>
  </si>
  <si>
    <t>აიტაშ</t>
  </si>
  <si>
    <t>10001004088</t>
  </si>
  <si>
    <t>10001039929</t>
  </si>
  <si>
    <t>ბაბაშოვი</t>
  </si>
  <si>
    <t>10101075241</t>
  </si>
  <si>
    <t>აივაზოვი</t>
  </si>
  <si>
    <t>10501074852</t>
  </si>
  <si>
    <t>ასკეროვი</t>
  </si>
  <si>
    <t>10001029618</t>
  </si>
  <si>
    <t>მულკადარ</t>
  </si>
  <si>
    <t>აბულოვი</t>
  </si>
  <si>
    <t>10001023533</t>
  </si>
  <si>
    <t>ნაზიკო</t>
  </si>
  <si>
    <t>10001000751</t>
  </si>
  <si>
    <t>მასიმ</t>
  </si>
  <si>
    <t>10001063150</t>
  </si>
  <si>
    <t>ელჯან</t>
  </si>
  <si>
    <t>10001028143</t>
  </si>
  <si>
    <t>10001012860</t>
  </si>
  <si>
    <t>ინტიზამ</t>
  </si>
  <si>
    <t>10001016468</t>
  </si>
  <si>
    <t>10001002385</t>
  </si>
  <si>
    <t>სარგისიანი</t>
  </si>
  <si>
    <t>10001005185</t>
  </si>
  <si>
    <t>10001001029</t>
  </si>
  <si>
    <t>სუდარ</t>
  </si>
  <si>
    <t>10001015147</t>
  </si>
  <si>
    <t>10001042035</t>
  </si>
  <si>
    <t>10001029817</t>
  </si>
  <si>
    <t>ოქრუაშვილი</t>
  </si>
  <si>
    <t>10001049419</t>
  </si>
  <si>
    <t>ბენიძე</t>
  </si>
  <si>
    <t>10001031161</t>
  </si>
  <si>
    <t>როლან</t>
  </si>
  <si>
    <t>10001000042</t>
  </si>
  <si>
    <t>15001021539</t>
  </si>
  <si>
    <t xml:space="preserve">ქეთევან </t>
  </si>
  <si>
    <t>10001004009</t>
  </si>
  <si>
    <t>გაფრინდაშვილი</t>
  </si>
  <si>
    <t>10001050003</t>
  </si>
  <si>
    <t>10001006999</t>
  </si>
  <si>
    <t>ნანული</t>
  </si>
  <si>
    <t>10001002590</t>
  </si>
  <si>
    <t>10001025644</t>
  </si>
  <si>
    <t>ჯალალ</t>
  </si>
  <si>
    <t>10001048315</t>
  </si>
  <si>
    <t>გარიბ</t>
  </si>
  <si>
    <t>10001017993</t>
  </si>
  <si>
    <t>საფაროვი</t>
  </si>
  <si>
    <t>10001007365</t>
  </si>
  <si>
    <t>10001028965</t>
  </si>
  <si>
    <t>10001027731</t>
  </si>
  <si>
    <t xml:space="preserve">ორხან </t>
  </si>
  <si>
    <t>10001068634</t>
  </si>
  <si>
    <t>ორუჯევი</t>
  </si>
  <si>
    <t>10001002454</t>
  </si>
  <si>
    <t>ელიმხან</t>
  </si>
  <si>
    <t>10001045687</t>
  </si>
  <si>
    <t>ხამედოვი</t>
  </si>
  <si>
    <t>10001048320</t>
  </si>
  <si>
    <t>იმან</t>
  </si>
  <si>
    <t>10001023943</t>
  </si>
  <si>
    <t>10001013599</t>
  </si>
  <si>
    <t>ილკინ</t>
  </si>
  <si>
    <t>10001053371</t>
  </si>
  <si>
    <t>გამბაროვი</t>
  </si>
  <si>
    <t>10001026333</t>
  </si>
  <si>
    <t>10001023736</t>
  </si>
  <si>
    <t>10001018396</t>
  </si>
  <si>
    <t>ნიკას</t>
  </si>
  <si>
    <t>10001007641</t>
  </si>
  <si>
    <t>10001006821</t>
  </si>
  <si>
    <t>10001066585</t>
  </si>
  <si>
    <t>მუსტაფა</t>
  </si>
  <si>
    <t>10001015237</t>
  </si>
  <si>
    <t>10001029791</t>
  </si>
  <si>
    <t>10001067788</t>
  </si>
  <si>
    <t>იმარატ</t>
  </si>
  <si>
    <t>10001057353</t>
  </si>
  <si>
    <t>ელიმდარ</t>
  </si>
  <si>
    <t>10001049098</t>
  </si>
  <si>
    <t>ათეშ</t>
  </si>
  <si>
    <t>10001066329</t>
  </si>
  <si>
    <t>დავიდ</t>
  </si>
  <si>
    <t>ადუაშვილი</t>
  </si>
  <si>
    <t>15001003758</t>
  </si>
  <si>
    <t>მირზაევი</t>
  </si>
  <si>
    <t>10001015879</t>
  </si>
  <si>
    <t xml:space="preserve">ნიკა </t>
  </si>
  <si>
    <t>10001066812</t>
  </si>
  <si>
    <t>10001051535</t>
  </si>
  <si>
    <t>10001065052</t>
  </si>
  <si>
    <t>ილია</t>
  </si>
  <si>
    <t>10001047606</t>
  </si>
  <si>
    <t>დადვანი</t>
  </si>
  <si>
    <t>10001015551</t>
  </si>
  <si>
    <t>10001046062</t>
  </si>
  <si>
    <t>მაცაკ</t>
  </si>
  <si>
    <t>სარქისიანი</t>
  </si>
  <si>
    <t>10001058287</t>
  </si>
  <si>
    <t>ვალერიკ</t>
  </si>
  <si>
    <t>10001033272</t>
  </si>
  <si>
    <t>აბდულა</t>
  </si>
  <si>
    <t>10001054865</t>
  </si>
  <si>
    <t>ყურაშვილი</t>
  </si>
  <si>
    <t>10001019161</t>
  </si>
  <si>
    <t>28001016407</t>
  </si>
  <si>
    <t>გაზანფარ</t>
  </si>
  <si>
    <t>10001025299</t>
  </si>
  <si>
    <t>10001029906</t>
  </si>
  <si>
    <t>10001044873</t>
  </si>
  <si>
    <t>ამირხან</t>
  </si>
  <si>
    <t>10001028242</t>
  </si>
  <si>
    <t>10001038405</t>
  </si>
  <si>
    <t>10001030299</t>
  </si>
  <si>
    <t>10001001119</t>
  </si>
  <si>
    <t>კობა</t>
  </si>
  <si>
    <t>10001006697</t>
  </si>
  <si>
    <t>ბაკური</t>
  </si>
  <si>
    <t>10001041881</t>
  </si>
  <si>
    <t>სიმონიშვილი</t>
  </si>
  <si>
    <t>10001001319</t>
  </si>
  <si>
    <t>პავლე</t>
  </si>
  <si>
    <t>10001042712</t>
  </si>
  <si>
    <t>ემზარი</t>
  </si>
  <si>
    <t>10001015764</t>
  </si>
  <si>
    <t>61009000762</t>
  </si>
  <si>
    <t>მახარაძე</t>
  </si>
  <si>
    <t>61009012354</t>
  </si>
  <si>
    <t>03001005367</t>
  </si>
  <si>
    <t>ედნარი</t>
  </si>
  <si>
    <t>თავართქილაძე</t>
  </si>
  <si>
    <t>52001014734</t>
  </si>
  <si>
    <t>იაკობაძე</t>
  </si>
  <si>
    <t>52001014944</t>
  </si>
  <si>
    <t>52001025247</t>
  </si>
  <si>
    <t>ნადირაძე</t>
  </si>
  <si>
    <t>52001025206</t>
  </si>
  <si>
    <t>ბეჟან</t>
  </si>
  <si>
    <t>61009003448</t>
  </si>
  <si>
    <t>33001020222</t>
  </si>
  <si>
    <t>ტატევოს</t>
  </si>
  <si>
    <t>52001011746</t>
  </si>
  <si>
    <t>უფლისაშვილი</t>
  </si>
  <si>
    <t>01030021309</t>
  </si>
  <si>
    <t>გულაშვილი</t>
  </si>
  <si>
    <t>52001021922</t>
  </si>
  <si>
    <t>33501082387</t>
  </si>
  <si>
    <t>52901027128</t>
  </si>
  <si>
    <t>52001015278</t>
  </si>
  <si>
    <t>61009025584</t>
  </si>
  <si>
    <t>მკრტიჩიანი</t>
  </si>
  <si>
    <t>01027068571</t>
  </si>
  <si>
    <t>ჩხიკვაძე</t>
  </si>
  <si>
    <t>61008006847</t>
  </si>
  <si>
    <t>სარკისიან</t>
  </si>
  <si>
    <t>52001011853</t>
  </si>
  <si>
    <t>ანესიან</t>
  </si>
  <si>
    <t>52001012084</t>
  </si>
  <si>
    <t>გევორკ</t>
  </si>
  <si>
    <t>ოგანესიან</t>
  </si>
  <si>
    <t>52001020186</t>
  </si>
  <si>
    <t>ვაშაყმაძე</t>
  </si>
  <si>
    <t>61009007041</t>
  </si>
  <si>
    <t>კახაძე</t>
  </si>
  <si>
    <t>52001015165</t>
  </si>
  <si>
    <t>ანდრანიკ</t>
  </si>
  <si>
    <t>52001013870</t>
  </si>
  <si>
    <t>გოდერძი</t>
  </si>
  <si>
    <t>52001007071</t>
  </si>
  <si>
    <t>61009027747</t>
  </si>
  <si>
    <t>კარინა</t>
  </si>
  <si>
    <t>კლოიან</t>
  </si>
  <si>
    <t>52001023755</t>
  </si>
  <si>
    <t>61009009992</t>
  </si>
  <si>
    <t>ოთარი</t>
  </si>
  <si>
    <t>52001020967</t>
  </si>
  <si>
    <t>ვიტალი</t>
  </si>
  <si>
    <t>61009022179</t>
  </si>
  <si>
    <t>ვანაძე</t>
  </si>
  <si>
    <t>03001003428</t>
  </si>
  <si>
    <t>სტომატოვი</t>
  </si>
  <si>
    <t>52401026149</t>
  </si>
  <si>
    <t>52001018218</t>
  </si>
  <si>
    <t>ზიადი</t>
  </si>
  <si>
    <t>01024021932</t>
  </si>
  <si>
    <t>ამირასტან</t>
  </si>
  <si>
    <t>52001020766</t>
  </si>
  <si>
    <t>ართმელაძე</t>
  </si>
  <si>
    <t>46001009551</t>
  </si>
  <si>
    <t>52001015394</t>
  </si>
  <si>
    <t>სალარცორციან</t>
  </si>
  <si>
    <t>52001024403</t>
  </si>
  <si>
    <t xml:space="preserve">გურამ </t>
  </si>
  <si>
    <t>61009004571</t>
  </si>
  <si>
    <t>ვარტიშაგ</t>
  </si>
  <si>
    <t>52001020645</t>
  </si>
  <si>
    <t>სლავიკ</t>
  </si>
  <si>
    <t>52001023259</t>
  </si>
  <si>
    <t>ვრეჟ</t>
  </si>
  <si>
    <t>ადამიან</t>
  </si>
  <si>
    <t>52001023889</t>
  </si>
  <si>
    <t>ედვარდ</t>
  </si>
  <si>
    <t>პეტროსიან</t>
  </si>
  <si>
    <t>52001014100</t>
  </si>
  <si>
    <t>ლიბარეტ</t>
  </si>
  <si>
    <t>52001021374</t>
  </si>
  <si>
    <t>ფირუზ</t>
  </si>
  <si>
    <t>დავლაძე</t>
  </si>
  <si>
    <t>61009010181</t>
  </si>
  <si>
    <t>33001058939</t>
  </si>
  <si>
    <t>ძირკვაძე</t>
  </si>
  <si>
    <t>61009018330</t>
  </si>
  <si>
    <t>ნერსესიან</t>
  </si>
  <si>
    <t>52001020957</t>
  </si>
  <si>
    <t>არდაკ</t>
  </si>
  <si>
    <t>ბულიკიან</t>
  </si>
  <si>
    <t>52001021901</t>
  </si>
  <si>
    <t>შირაზ</t>
  </si>
  <si>
    <t>ავეტიან</t>
  </si>
  <si>
    <t>52001019144</t>
  </si>
  <si>
    <t>ნოვიკ</t>
  </si>
  <si>
    <t>52001015483</t>
  </si>
  <si>
    <t>ნარინოვი</t>
  </si>
  <si>
    <t>52001005378</t>
  </si>
  <si>
    <t>61009024291</t>
  </si>
  <si>
    <t>მამია</t>
  </si>
  <si>
    <t>52001012198</t>
  </si>
  <si>
    <t>61009022056</t>
  </si>
  <si>
    <t>სერგეი</t>
  </si>
  <si>
    <t>ხზანიან</t>
  </si>
  <si>
    <t>52001003966</t>
  </si>
  <si>
    <t>61009007828</t>
  </si>
  <si>
    <t>05001003641</t>
  </si>
  <si>
    <t>მერაბი</t>
  </si>
  <si>
    <t>52001014932</t>
  </si>
  <si>
    <t>46001004269</t>
  </si>
  <si>
    <t>61009006752</t>
  </si>
  <si>
    <t>52001025476</t>
  </si>
  <si>
    <t>ნატო</t>
  </si>
  <si>
    <t>61006028729</t>
  </si>
  <si>
    <t>მოხუბბატ</t>
  </si>
  <si>
    <t>გასანოვ</t>
  </si>
  <si>
    <t>52001020055</t>
  </si>
  <si>
    <t>ბანოვშა</t>
  </si>
  <si>
    <t>12001001345</t>
  </si>
  <si>
    <t>დიასამიძე</t>
  </si>
  <si>
    <t>61010006759</t>
  </si>
  <si>
    <t>დურდანა</t>
  </si>
  <si>
    <t>ლაზგიევა</t>
  </si>
  <si>
    <t>52001020083</t>
  </si>
  <si>
    <t>ლომარი</t>
  </si>
  <si>
    <t>იოსელიანი</t>
  </si>
  <si>
    <t>30501011298</t>
  </si>
  <si>
    <t>იამზე</t>
  </si>
  <si>
    <t>52001024822</t>
  </si>
  <si>
    <t>52001022163</t>
  </si>
  <si>
    <t>ქრისტინა</t>
  </si>
  <si>
    <t>კოსტოვა</t>
  </si>
  <si>
    <t>01008053733</t>
  </si>
  <si>
    <t>52001014298</t>
  </si>
  <si>
    <t>სამსონ</t>
  </si>
  <si>
    <t>52001022771</t>
  </si>
  <si>
    <t>პეტროს</t>
  </si>
  <si>
    <t>52001015783</t>
  </si>
  <si>
    <t>იასინ</t>
  </si>
  <si>
    <t>52001009547</t>
  </si>
  <si>
    <t>სტეპან</t>
  </si>
  <si>
    <t>ეკოიან</t>
  </si>
  <si>
    <t>52001017623</t>
  </si>
  <si>
    <t>52001021473</t>
  </si>
  <si>
    <t>61009018217</t>
  </si>
  <si>
    <t>სედიკო</t>
  </si>
  <si>
    <t>52001019014</t>
  </si>
  <si>
    <t>თეიმურაზი</t>
  </si>
  <si>
    <t>52001024226</t>
  </si>
  <si>
    <t>52001022044</t>
  </si>
  <si>
    <t>სირაძე</t>
  </si>
  <si>
    <t>61009006148</t>
  </si>
  <si>
    <t>ჯორბენაძე</t>
  </si>
  <si>
    <t>61009010625</t>
  </si>
  <si>
    <t>61009013684</t>
  </si>
  <si>
    <t>არტავაზდ</t>
  </si>
  <si>
    <t>52001018908</t>
  </si>
  <si>
    <t>ვახტანგური</t>
  </si>
  <si>
    <t>52001022442</t>
  </si>
  <si>
    <t>28.10.2020 წ.</t>
  </si>
  <si>
    <t>1.6.4.2</t>
  </si>
  <si>
    <t>კოორდინატორების ხელფასის გასაცემად</t>
  </si>
  <si>
    <t>წარმომადგენლების ხელფასის გასაცემად</t>
  </si>
  <si>
    <t>საარჩევნო ბლოკი "ერთიანი ნაციონალური მოძრაობა - გაერთიანებული ოპოზიცია "ძალა ერთობაშია"</t>
  </si>
  <si>
    <t>პოლიტსაბჭოს თავმჯდ. მოადგ. მრჩ. იურიდიულ საკითხებში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</si>
</sst>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\.mm\.yyyy;@"/>
  </numFmts>
  <fonts count="4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color theme="1"/>
      <name val="Sylfaen"/>
      <family val="2"/>
      <charset val="204"/>
    </font>
    <font>
      <sz val="10"/>
      <color rgb="FFFF0000"/>
      <name val="Sylfaen"/>
      <family val="1"/>
    </font>
    <font>
      <sz val="11"/>
      <color indexed="8"/>
      <name val="Sylfaen"/>
      <family val="1"/>
    </font>
    <font>
      <sz val="9"/>
      <color theme="1"/>
      <name val="AcadMtav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</cellStyleXfs>
  <cellXfs count="52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1" applyNumberFormat="1" applyFont="1" applyFill="1" applyBorder="1" applyAlignment="1" applyProtection="1">
      <alignment horizontal="left" vertical="center" wrapText="1" indent="1"/>
    </xf>
    <xf numFmtId="168" fontId="32" fillId="2" borderId="2" xfId="16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6" applyNumberFormat="1" applyFont="1" applyFill="1" applyBorder="1" applyAlignment="1" applyProtection="1">
      <alignment vertical="center"/>
    </xf>
    <xf numFmtId="0" fontId="19" fillId="2" borderId="0" xfId="16" applyFont="1" applyFill="1" applyBorder="1" applyAlignment="1" applyProtection="1">
      <alignment vertical="center"/>
      <protection locked="0"/>
    </xf>
    <xf numFmtId="14" fontId="19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vertical="center"/>
    </xf>
    <xf numFmtId="14" fontId="21" fillId="2" borderId="0" xfId="16" applyNumberFormat="1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alignment vertical="top" wrapText="1"/>
      <protection locked="0"/>
    </xf>
    <xf numFmtId="3" fontId="22" fillId="0" borderId="1" xfId="0" applyNumberFormat="1" applyFont="1" applyFill="1" applyBorder="1" applyProtection="1"/>
    <xf numFmtId="14" fontId="19" fillId="0" borderId="1" xfId="15" applyNumberFormat="1" applyFont="1" applyBorder="1" applyAlignment="1" applyProtection="1">
      <alignment vertical="center" wrapText="1"/>
      <protection locked="0"/>
    </xf>
    <xf numFmtId="49" fontId="35" fillId="0" borderId="1" xfId="0" applyNumberFormat="1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2" fontId="24" fillId="0" borderId="26" xfId="2" applyNumberFormat="1" applyFont="1" applyFill="1" applyBorder="1" applyAlignment="1" applyProtection="1">
      <alignment horizontal="right" vertical="top" wrapText="1" indent="1"/>
    </xf>
    <xf numFmtId="0" fontId="17" fillId="0" borderId="1" xfId="2" applyFont="1" applyFill="1" applyBorder="1" applyAlignment="1" applyProtection="1">
      <alignment horizontal="right"/>
      <protection locked="0"/>
    </xf>
    <xf numFmtId="165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3" fontId="17" fillId="2" borderId="0" xfId="0" applyNumberFormat="1" applyFont="1" applyFill="1" applyProtection="1">
      <protection locked="0"/>
    </xf>
    <xf numFmtId="3" fontId="0" fillId="2" borderId="0" xfId="0" applyNumberFormat="1" applyFill="1"/>
    <xf numFmtId="2" fontId="17" fillId="0" borderId="1" xfId="0" applyNumberFormat="1" applyFont="1" applyBorder="1" applyProtection="1">
      <protection locked="0"/>
    </xf>
    <xf numFmtId="0" fontId="19" fillId="0" borderId="2" xfId="5" applyFont="1" applyBorder="1" applyAlignment="1" applyProtection="1">
      <alignment wrapText="1"/>
      <protection locked="0"/>
    </xf>
    <xf numFmtId="14" fontId="19" fillId="0" borderId="2" xfId="5" applyNumberFormat="1" applyFont="1" applyBorder="1" applyAlignment="1" applyProtection="1">
      <alignment wrapText="1"/>
      <protection locked="0"/>
    </xf>
    <xf numFmtId="3" fontId="22" fillId="5" borderId="1" xfId="0" applyNumberFormat="1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horizontal="right" vertical="center"/>
    </xf>
    <xf numFmtId="0" fontId="38" fillId="0" borderId="0" xfId="0" applyFont="1" applyFill="1" applyProtection="1">
      <protection locked="0"/>
    </xf>
    <xf numFmtId="0" fontId="32" fillId="0" borderId="17" xfId="16" applyFont="1" applyBorder="1" applyAlignment="1" applyProtection="1">
      <alignment horizontal="center" vertical="center"/>
      <protection locked="0"/>
    </xf>
    <xf numFmtId="14" fontId="32" fillId="0" borderId="2" xfId="16" applyNumberFormat="1" applyFont="1" applyBorder="1" applyAlignment="1" applyProtection="1">
      <alignment vertical="center" wrapText="1"/>
      <protection locked="0"/>
    </xf>
    <xf numFmtId="0" fontId="32" fillId="0" borderId="2" xfId="16" applyFont="1" applyBorder="1" applyAlignment="1" applyProtection="1">
      <alignment vertical="center" wrapText="1"/>
      <protection locked="0"/>
    </xf>
    <xf numFmtId="0" fontId="32" fillId="0" borderId="18" xfId="16" applyFont="1" applyBorder="1" applyAlignment="1" applyProtection="1">
      <alignment horizontal="right" vertical="center"/>
      <protection locked="0"/>
    </xf>
    <xf numFmtId="0" fontId="32" fillId="0" borderId="17" xfId="16" applyFont="1" applyBorder="1" applyAlignment="1" applyProtection="1">
      <alignment vertical="center" wrapText="1"/>
      <protection locked="0"/>
    </xf>
    <xf numFmtId="49" fontId="32" fillId="0" borderId="1" xfId="16" applyNumberFormat="1" applyFont="1" applyBorder="1" applyAlignment="1" applyProtection="1">
      <alignment vertical="center"/>
      <protection locked="0"/>
    </xf>
    <xf numFmtId="49" fontId="32" fillId="0" borderId="2" xfId="16" applyNumberFormat="1" applyFont="1" applyBorder="1" applyAlignment="1" applyProtection="1">
      <alignment vertical="center"/>
      <protection locked="0"/>
    </xf>
    <xf numFmtId="0" fontId="32" fillId="4" borderId="17" xfId="16" applyFont="1" applyFill="1" applyBorder="1" applyAlignment="1" applyProtection="1">
      <alignment vertical="center" wrapText="1"/>
      <protection locked="0"/>
    </xf>
    <xf numFmtId="0" fontId="32" fillId="4" borderId="2" xfId="16" applyFont="1" applyFill="1" applyBorder="1" applyAlignment="1" applyProtection="1">
      <alignment vertical="center" wrapText="1"/>
      <protection locked="0"/>
    </xf>
    <xf numFmtId="0" fontId="32" fillId="4" borderId="19" xfId="16" applyFont="1" applyFill="1" applyBorder="1" applyAlignment="1" applyProtection="1">
      <alignment vertical="center" wrapText="1"/>
      <protection locked="0"/>
    </xf>
    <xf numFmtId="0" fontId="32" fillId="0" borderId="39" xfId="16" applyFont="1" applyBorder="1" applyAlignment="1" applyProtection="1">
      <alignment vertical="center" wrapText="1"/>
      <protection locked="0"/>
    </xf>
    <xf numFmtId="0" fontId="32" fillId="0" borderId="5" xfId="16" applyFont="1" applyBorder="1" applyAlignment="1" applyProtection="1">
      <alignment vertical="center"/>
      <protection locked="0"/>
    </xf>
    <xf numFmtId="0" fontId="32" fillId="0" borderId="20" xfId="16" applyFont="1" applyBorder="1" applyAlignment="1" applyProtection="1">
      <alignment vertical="center" wrapText="1"/>
      <protection locked="0"/>
    </xf>
    <xf numFmtId="0" fontId="32" fillId="4" borderId="20" xfId="16" applyFont="1" applyFill="1" applyBorder="1" applyAlignment="1" applyProtection="1">
      <alignment vertical="center" wrapText="1"/>
      <protection locked="0"/>
    </xf>
    <xf numFmtId="0" fontId="32" fillId="4" borderId="1" xfId="16" applyFont="1" applyFill="1" applyBorder="1" applyAlignment="1" applyProtection="1">
      <alignment vertical="center" wrapText="1"/>
      <protection locked="0"/>
    </xf>
    <xf numFmtId="0" fontId="32" fillId="4" borderId="21" xfId="16" applyFont="1" applyFill="1" applyBorder="1" applyAlignment="1" applyProtection="1">
      <alignment vertical="center" wrapText="1"/>
      <protection locked="0"/>
    </xf>
    <xf numFmtId="0" fontId="32" fillId="0" borderId="38" xfId="16" applyFont="1" applyBorder="1" applyAlignment="1" applyProtection="1">
      <alignment vertical="center" wrapText="1"/>
      <protection locked="0"/>
    </xf>
    <xf numFmtId="49" fontId="19" fillId="0" borderId="0" xfId="16" applyNumberFormat="1" applyFont="1" applyAlignment="1" applyProtection="1">
      <alignment vertical="center"/>
      <protection locked="0"/>
    </xf>
    <xf numFmtId="0" fontId="36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36" fillId="0" borderId="1" xfId="17" applyNumberFormat="1" applyFont="1" applyFill="1" applyBorder="1" applyAlignment="1">
      <alignment horizontal="left" vertical="center" wrapText="1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2" fontId="24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16" fillId="0" borderId="0" xfId="0" applyFont="1" applyFill="1"/>
    <xf numFmtId="3" fontId="17" fillId="0" borderId="0" xfId="0" applyNumberFormat="1" applyFont="1" applyProtection="1">
      <protection locked="0"/>
    </xf>
    <xf numFmtId="2" fontId="17" fillId="0" borderId="0" xfId="0" applyNumberFormat="1" applyFont="1" applyProtection="1">
      <protection locked="0"/>
    </xf>
    <xf numFmtId="4" fontId="17" fillId="0" borderId="0" xfId="3" applyNumberFormat="1" applyFont="1" applyProtection="1"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3" fontId="22" fillId="5" borderId="1" xfId="0" applyNumberFormat="1" applyFont="1" applyFill="1" applyBorder="1" applyAlignment="1" applyProtection="1">
      <alignment horizontal="right" indent="1"/>
    </xf>
    <xf numFmtId="0" fontId="22" fillId="5" borderId="0" xfId="0" applyFont="1" applyFill="1" applyBorder="1" applyAlignment="1" applyProtection="1">
      <alignment horizontal="left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14" fontId="17" fillId="0" borderId="1" xfId="3" applyNumberFormat="1" applyFont="1" applyFill="1" applyBorder="1" applyAlignment="1" applyProtection="1">
      <alignment horizontal="left" vertical="center"/>
      <protection locked="0"/>
    </xf>
    <xf numFmtId="14" fontId="11" fillId="0" borderId="1" xfId="3" applyNumberFormat="1" applyFont="1" applyFill="1" applyBorder="1" applyProtection="1">
      <protection locked="0"/>
    </xf>
    <xf numFmtId="0" fontId="11" fillId="0" borderId="0" xfId="0" applyFont="1" applyFill="1"/>
    <xf numFmtId="0" fontId="11" fillId="0" borderId="0" xfId="0" applyFont="1" applyFill="1" applyBorder="1"/>
    <xf numFmtId="14" fontId="32" fillId="0" borderId="2" xfId="16" applyNumberFormat="1" applyFont="1" applyBorder="1" applyAlignment="1" applyProtection="1">
      <alignment horizontal="left" vertical="center" wrapText="1"/>
      <protection locked="0"/>
    </xf>
    <xf numFmtId="0" fontId="32" fillId="0" borderId="22" xfId="16" applyFont="1" applyBorder="1" applyAlignment="1" applyProtection="1">
      <alignment horizontal="center" vertical="center"/>
      <protection locked="0"/>
    </xf>
    <xf numFmtId="14" fontId="32" fillId="0" borderId="23" xfId="16" applyNumberFormat="1" applyFont="1" applyBorder="1" applyAlignment="1" applyProtection="1">
      <alignment vertical="center" wrapText="1"/>
      <protection locked="0"/>
    </xf>
    <xf numFmtId="0" fontId="32" fillId="0" borderId="23" xfId="16" applyFont="1" applyBorder="1" applyAlignment="1" applyProtection="1">
      <alignment vertical="center" wrapText="1"/>
      <protection locked="0"/>
    </xf>
    <xf numFmtId="0" fontId="32" fillId="0" borderId="24" xfId="16" applyFont="1" applyBorder="1" applyAlignment="1" applyProtection="1">
      <alignment vertical="center"/>
      <protection locked="0"/>
    </xf>
    <xf numFmtId="0" fontId="32" fillId="0" borderId="22" xfId="16" applyFont="1" applyBorder="1" applyAlignment="1" applyProtection="1">
      <alignment vertical="center" wrapText="1"/>
      <protection locked="0"/>
    </xf>
    <xf numFmtId="49" fontId="32" fillId="0" borderId="23" xfId="16" applyNumberFormat="1" applyFont="1" applyBorder="1" applyAlignment="1" applyProtection="1">
      <alignment vertical="center"/>
      <protection locked="0"/>
    </xf>
    <xf numFmtId="0" fontId="32" fillId="4" borderId="22" xfId="16" applyFont="1" applyFill="1" applyBorder="1" applyAlignment="1" applyProtection="1">
      <alignment vertical="center" wrapText="1"/>
      <protection locked="0"/>
    </xf>
    <xf numFmtId="0" fontId="32" fillId="4" borderId="23" xfId="16" applyFont="1" applyFill="1" applyBorder="1" applyAlignment="1" applyProtection="1">
      <alignment vertical="center" wrapText="1"/>
      <protection locked="0"/>
    </xf>
    <xf numFmtId="0" fontId="32" fillId="4" borderId="25" xfId="16" applyFont="1" applyFill="1" applyBorder="1" applyAlignment="1" applyProtection="1">
      <alignment vertical="center" wrapText="1"/>
      <protection locked="0"/>
    </xf>
    <xf numFmtId="0" fontId="32" fillId="0" borderId="37" xfId="16" applyFont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2" xfId="15" applyFont="1" applyBorder="1" applyAlignment="1" applyProtection="1">
      <alignment vertical="center" wrapText="1"/>
      <protection locked="0"/>
    </xf>
    <xf numFmtId="49" fontId="36" fillId="0" borderId="0" xfId="0" applyNumberFormat="1" applyFont="1" applyFill="1" applyBorder="1" applyAlignment="1">
      <alignment horizontal="left" vertical="center" wrapText="1"/>
    </xf>
    <xf numFmtId="0" fontId="39" fillId="0" borderId="6" xfId="2" applyFont="1" applyFill="1" applyBorder="1" applyAlignment="1" applyProtection="1">
      <alignment horizontal="left" vertical="center" wrapText="1"/>
      <protection locked="0"/>
    </xf>
    <xf numFmtId="1" fontId="39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5" fillId="0" borderId="0" xfId="0" applyNumberFormat="1" applyFont="1" applyFill="1" applyBorder="1" applyAlignment="1">
      <alignment horizontal="left" vertical="center" wrapText="1"/>
    </xf>
    <xf numFmtId="1" fontId="39" fillId="0" borderId="0" xfId="2" applyNumberFormat="1" applyFont="1" applyFill="1" applyBorder="1" applyAlignment="1" applyProtection="1">
      <alignment horizontal="left" vertical="center" wrapText="1"/>
      <protection locked="0"/>
    </xf>
    <xf numFmtId="1" fontId="39" fillId="0" borderId="42" xfId="2" applyNumberFormat="1" applyFont="1" applyFill="1" applyBorder="1" applyAlignment="1" applyProtection="1">
      <alignment horizontal="left" vertical="center" wrapText="1"/>
      <protection locked="0"/>
    </xf>
    <xf numFmtId="1" fontId="39" fillId="0" borderId="8" xfId="2" applyNumberFormat="1" applyFont="1" applyFill="1" applyBorder="1" applyAlignment="1" applyProtection="1">
      <alignment horizontal="left" vertical="center" wrapText="1"/>
      <protection locked="0"/>
    </xf>
    <xf numFmtId="49" fontId="39" fillId="0" borderId="6" xfId="2" applyNumberFormat="1" applyFont="1" applyFill="1" applyBorder="1" applyAlignment="1" applyProtection="1">
      <alignment horizontal="left" vertical="center" wrapText="1"/>
      <protection locked="0"/>
    </xf>
    <xf numFmtId="1" fontId="39" fillId="0" borderId="43" xfId="2" applyNumberFormat="1" applyFont="1" applyFill="1" applyBorder="1" applyAlignment="1" applyProtection="1">
      <alignment horizontal="left" vertical="center" wrapText="1"/>
      <protection locked="0"/>
    </xf>
    <xf numFmtId="49" fontId="36" fillId="0" borderId="0" xfId="17" applyNumberFormat="1" applyFont="1" applyFill="1" applyBorder="1" applyAlignment="1">
      <alignment horizontal="left" vertical="center" wrapText="1"/>
    </xf>
    <xf numFmtId="0" fontId="39" fillId="0" borderId="43" xfId="2" applyFont="1" applyFill="1" applyBorder="1" applyAlignment="1" applyProtection="1">
      <alignment horizontal="left" vertical="center" wrapText="1"/>
      <protection locked="0"/>
    </xf>
    <xf numFmtId="1" fontId="39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7" xfId="2" applyFont="1" applyFill="1" applyBorder="1" applyAlignment="1" applyProtection="1">
      <alignment horizontal="left" vertical="center" wrapText="1"/>
      <protection locked="0"/>
    </xf>
    <xf numFmtId="0" fontId="39" fillId="0" borderId="33" xfId="2" applyFont="1" applyFill="1" applyBorder="1" applyAlignment="1" applyProtection="1">
      <alignment horizontal="left" vertical="center" wrapText="1"/>
      <protection locked="0"/>
    </xf>
    <xf numFmtId="169" fontId="31" fillId="0" borderId="1" xfId="3" applyNumberFormat="1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right" vertical="center" wrapText="1" indent="1"/>
    </xf>
    <xf numFmtId="2" fontId="24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43" xfId="2" applyFont="1" applyFill="1" applyBorder="1" applyAlignment="1" applyProtection="1">
      <alignment horizontal="right" vertical="top" wrapText="1"/>
      <protection locked="0"/>
    </xf>
    <xf numFmtId="1" fontId="24" fillId="0" borderId="43" xfId="2" applyNumberFormat="1" applyFont="1" applyFill="1" applyBorder="1" applyAlignment="1" applyProtection="1">
      <alignment horizontal="left" vertical="top" wrapText="1"/>
      <protection locked="0"/>
    </xf>
    <xf numFmtId="168" fontId="32" fillId="0" borderId="2" xfId="16" applyNumberFormat="1" applyFont="1" applyFill="1" applyBorder="1" applyAlignment="1" applyProtection="1">
      <alignment horizontal="left" vertical="center" wrapText="1"/>
      <protection locked="0"/>
    </xf>
    <xf numFmtId="4" fontId="23" fillId="0" borderId="0" xfId="1" applyNumberFormat="1" applyFont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right" vertical="center"/>
    </xf>
    <xf numFmtId="2" fontId="24" fillId="0" borderId="6" xfId="2" applyNumberFormat="1" applyFont="1" applyFill="1" applyBorder="1" applyAlignment="1" applyProtection="1">
      <alignment horizontal="right" vertical="top" wrapText="1" indent="1"/>
      <protection locked="0"/>
    </xf>
    <xf numFmtId="0" fontId="25" fillId="0" borderId="6" xfId="2" applyFont="1" applyFill="1" applyBorder="1" applyAlignment="1" applyProtection="1">
      <alignment horizontal="right" vertical="top" wrapText="1" indent="1"/>
      <protection locked="0"/>
    </xf>
    <xf numFmtId="0" fontId="25" fillId="0" borderId="7" xfId="2" applyFont="1" applyFill="1" applyBorder="1" applyAlignment="1" applyProtection="1">
      <alignment horizontal="right" vertical="top" wrapText="1" indent="1"/>
      <protection locked="0"/>
    </xf>
    <xf numFmtId="0" fontId="26" fillId="0" borderId="30" xfId="2" applyFont="1" applyFill="1" applyBorder="1" applyAlignment="1" applyProtection="1">
      <alignment horizontal="left" vertical="top"/>
      <protection locked="0"/>
    </xf>
    <xf numFmtId="0" fontId="24" fillId="0" borderId="30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1" fontId="24" fillId="0" borderId="31" xfId="2" applyNumberFormat="1" applyFont="1" applyFill="1" applyBorder="1" applyAlignment="1" applyProtection="1">
      <alignment horizontal="left" vertical="top" wrapText="1"/>
      <protection locked="0"/>
    </xf>
    <xf numFmtId="1" fontId="24" fillId="0" borderId="32" xfId="2" applyNumberFormat="1" applyFont="1" applyFill="1" applyBorder="1" applyAlignment="1" applyProtection="1">
      <alignment horizontal="left" vertical="top" wrapText="1"/>
      <protection locked="0"/>
    </xf>
    <xf numFmtId="1" fontId="22" fillId="5" borderId="1" xfId="0" applyNumberFormat="1" applyFont="1" applyFill="1" applyBorder="1" applyProtection="1"/>
    <xf numFmtId="1" fontId="17" fillId="0" borderId="1" xfId="0" applyNumberFormat="1" applyFont="1" applyBorder="1" applyProtection="1">
      <protection locked="0"/>
    </xf>
    <xf numFmtId="3" fontId="17" fillId="0" borderId="0" xfId="0" applyNumberFormat="1" applyFont="1" applyFill="1" applyProtection="1"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1" fontId="17" fillId="0" borderId="1" xfId="2" applyNumberFormat="1" applyFont="1" applyFill="1" applyBorder="1" applyAlignment="1" applyProtection="1">
      <alignment horizontal="right" vertical="top"/>
      <protection locked="0"/>
    </xf>
    <xf numFmtId="1" fontId="17" fillId="0" borderId="1" xfId="2" applyNumberFormat="1" applyFont="1" applyFill="1" applyBorder="1" applyAlignment="1" applyProtection="1">
      <alignment horizontal="right" vertical="center"/>
      <protection locked="0"/>
    </xf>
    <xf numFmtId="1" fontId="17" fillId="0" borderId="1" xfId="2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/>
    <xf numFmtId="1" fontId="24" fillId="0" borderId="6" xfId="2" applyNumberFormat="1" applyFont="1" applyFill="1" applyBorder="1" applyAlignment="1" applyProtection="1">
      <alignment horizontal="right" vertical="top" wrapText="1"/>
      <protection locked="0"/>
    </xf>
    <xf numFmtId="1" fontId="24" fillId="0" borderId="43" xfId="2" applyNumberFormat="1" applyFont="1" applyFill="1" applyBorder="1" applyAlignment="1" applyProtection="1">
      <alignment horizontal="right" vertical="top" wrapText="1"/>
      <protection locked="0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6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  <protection locked="0"/>
    </xf>
    <xf numFmtId="14" fontId="21" fillId="2" borderId="0" xfId="16" applyNumberFormat="1" applyFont="1" applyFill="1" applyBorder="1" applyAlignment="1" applyProtection="1">
      <alignment horizontal="left" vertical="center" wrapText="1"/>
    </xf>
    <xf numFmtId="14" fontId="21" fillId="2" borderId="36" xfId="16" applyNumberFormat="1" applyFont="1" applyFill="1" applyBorder="1" applyAlignment="1" applyProtection="1">
      <alignment horizontal="center" vertical="center"/>
    </xf>
    <xf numFmtId="14" fontId="21" fillId="2" borderId="36" xfId="16" applyNumberFormat="1" applyFont="1" applyFill="1" applyBorder="1" applyAlignment="1" applyProtection="1">
      <alignment horizontal="center" vertical="center" wrapText="1"/>
    </xf>
    <xf numFmtId="14" fontId="21" fillId="2" borderId="0" xfId="16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right" vertical="center"/>
    </xf>
    <xf numFmtId="14" fontId="17" fillId="0" borderId="0" xfId="0" applyNumberFormat="1" applyFont="1" applyFill="1" applyBorder="1" applyAlignment="1" applyProtection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8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5 3 2 2" xfId="16" xr:uid="{00000000-0005-0000-0000-00000D000000}"/>
    <cellStyle name="Normal 6" xfId="12" xr:uid="{00000000-0005-0000-0000-00000E000000}"/>
    <cellStyle name="Normal 7" xfId="13" xr:uid="{00000000-0005-0000-0000-00000F000000}"/>
    <cellStyle name="Normal 8" xfId="17" xr:uid="{00000000-0005-0000-0000-000010000000}"/>
    <cellStyle name="Normal_FORMEBI" xfId="1" xr:uid="{00000000-0005-0000-0000-000011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1238</xdr:row>
      <xdr:rowOff>171450</xdr:rowOff>
    </xdr:from>
    <xdr:to>
      <xdr:col>2</xdr:col>
      <xdr:colOff>1495425</xdr:colOff>
      <xdr:row>1238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zaalishvili\AppData\Local\Microsoft\Windows\Temporary%20Internet%20Files\Content.Outlook\NKXX6P1B\Users\lmerabishvili\AppData\Local\Microsoft\Windows\Temporary%20Internet%20Files\Content.Outlook\DELNJLCD\axali%20formebiV3.xlsx?00641D41" TargetMode="External"/><Relationship Id="rId1" Type="http://schemas.openxmlformats.org/officeDocument/2006/relationships/externalLinkPath" Target="file:///\\00641D41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6"/>
  <sheetViews>
    <sheetView showGridLines="0" view="pageBreakPreview" topLeftCell="A100" zoomScale="90" zoomScaleNormal="100" zoomScaleSheetLayoutView="90" workbookViewId="0">
      <selection activeCell="D18" sqref="D18"/>
    </sheetView>
  </sheetViews>
  <sheetFormatPr defaultRowHeight="15" x14ac:dyDescent="0.2"/>
  <cols>
    <col min="1" max="1" width="6.28515625" style="243" bestFit="1" customWidth="1"/>
    <col min="2" max="2" width="11.140625" style="243" customWidth="1"/>
    <col min="3" max="3" width="25.140625" style="243" customWidth="1"/>
    <col min="4" max="4" width="15.140625" style="243" customWidth="1"/>
    <col min="5" max="5" width="24.28515625" style="243" customWidth="1"/>
    <col min="6" max="6" width="15.5703125" style="244" customWidth="1"/>
    <col min="7" max="8" width="19.140625" style="244" customWidth="1"/>
    <col min="9" max="9" width="16.42578125" style="243" bestFit="1" customWidth="1"/>
    <col min="10" max="10" width="17.42578125" style="243" customWidth="1"/>
    <col min="11" max="12" width="20" style="243" customWidth="1"/>
    <col min="13" max="16384" width="9.140625" style="243"/>
  </cols>
  <sheetData>
    <row r="1" spans="1:12" s="254" customFormat="1" x14ac:dyDescent="0.2">
      <c r="A1" s="292" t="s">
        <v>289</v>
      </c>
      <c r="B1" s="280"/>
      <c r="C1" s="280"/>
      <c r="D1" s="280"/>
      <c r="E1" s="281"/>
      <c r="F1" s="275"/>
      <c r="G1" s="281"/>
      <c r="H1" s="291"/>
      <c r="I1" s="280"/>
      <c r="J1" s="281"/>
      <c r="K1" s="281"/>
      <c r="L1" s="290" t="s">
        <v>97</v>
      </c>
    </row>
    <row r="2" spans="1:12" s="254" customFormat="1" x14ac:dyDescent="0.2">
      <c r="A2" s="289" t="s">
        <v>128</v>
      </c>
      <c r="B2" s="280"/>
      <c r="C2" s="280"/>
      <c r="D2" s="280"/>
      <c r="E2" s="281"/>
      <c r="F2" s="275"/>
      <c r="G2" s="281"/>
      <c r="H2" s="288"/>
      <c r="I2" s="280"/>
      <c r="J2" s="281"/>
      <c r="K2" s="281"/>
      <c r="L2" s="287" t="s">
        <v>1330</v>
      </c>
    </row>
    <row r="3" spans="1:12" s="254" customFormat="1" x14ac:dyDescent="0.2">
      <c r="A3" s="286"/>
      <c r="B3" s="280"/>
      <c r="C3" s="285"/>
      <c r="D3" s="284"/>
      <c r="E3" s="281"/>
      <c r="F3" s="283"/>
      <c r="G3" s="281"/>
      <c r="H3" s="281"/>
      <c r="I3" s="275"/>
      <c r="J3" s="280"/>
      <c r="K3" s="280"/>
      <c r="L3" s="279"/>
    </row>
    <row r="4" spans="1:12" s="254" customFormat="1" x14ac:dyDescent="0.2">
      <c r="A4" s="305" t="s">
        <v>257</v>
      </c>
      <c r="B4" s="275"/>
      <c r="C4" s="275"/>
      <c r="D4" s="311"/>
      <c r="E4" s="312"/>
      <c r="F4" s="282"/>
      <c r="G4" s="281"/>
      <c r="H4" s="313"/>
      <c r="I4" s="312"/>
      <c r="J4" s="280"/>
      <c r="K4" s="281"/>
      <c r="L4" s="279"/>
    </row>
    <row r="5" spans="1:12" s="254" customFormat="1" ht="15.75" thickBot="1" x14ac:dyDescent="0.25">
      <c r="A5" s="493" t="s">
        <v>4772</v>
      </c>
      <c r="B5" s="493"/>
      <c r="C5" s="493"/>
      <c r="D5" s="493"/>
      <c r="E5" s="493"/>
      <c r="F5" s="493"/>
      <c r="G5" s="282"/>
      <c r="H5" s="282"/>
      <c r="I5" s="281"/>
      <c r="J5" s="280"/>
      <c r="K5" s="280"/>
      <c r="L5" s="279"/>
    </row>
    <row r="6" spans="1:12" ht="15.75" thickBot="1" x14ac:dyDescent="0.25">
      <c r="A6" s="278"/>
      <c r="B6" s="277"/>
      <c r="C6" s="276"/>
      <c r="D6" s="276"/>
      <c r="E6" s="276"/>
      <c r="F6" s="275"/>
      <c r="G6" s="275"/>
      <c r="H6" s="275"/>
      <c r="I6" s="496" t="s">
        <v>404</v>
      </c>
      <c r="J6" s="497"/>
      <c r="K6" s="498"/>
      <c r="L6" s="274"/>
    </row>
    <row r="7" spans="1:12" s="262" customFormat="1" ht="51.75" thickBot="1" x14ac:dyDescent="0.25">
      <c r="A7" s="273" t="s">
        <v>64</v>
      </c>
      <c r="B7" s="272" t="s">
        <v>129</v>
      </c>
      <c r="C7" s="272" t="s">
        <v>403</v>
      </c>
      <c r="D7" s="271" t="s">
        <v>263</v>
      </c>
      <c r="E7" s="270" t="s">
        <v>402</v>
      </c>
      <c r="F7" s="269" t="s">
        <v>401</v>
      </c>
      <c r="G7" s="268" t="s">
        <v>216</v>
      </c>
      <c r="H7" s="267" t="s">
        <v>213</v>
      </c>
      <c r="I7" s="266" t="s">
        <v>400</v>
      </c>
      <c r="J7" s="265" t="s">
        <v>260</v>
      </c>
      <c r="K7" s="264" t="s">
        <v>217</v>
      </c>
      <c r="L7" s="263" t="s">
        <v>218</v>
      </c>
    </row>
    <row r="8" spans="1:12" s="256" customFormat="1" ht="15.75" thickBot="1" x14ac:dyDescent="0.25">
      <c r="A8" s="260">
        <v>1</v>
      </c>
      <c r="B8" s="259">
        <v>2</v>
      </c>
      <c r="C8" s="261">
        <v>3</v>
      </c>
      <c r="D8" s="261">
        <v>4</v>
      </c>
      <c r="E8" s="260">
        <v>5</v>
      </c>
      <c r="F8" s="259">
        <v>6</v>
      </c>
      <c r="G8" s="261">
        <v>7</v>
      </c>
      <c r="H8" s="259">
        <v>8</v>
      </c>
      <c r="I8" s="260">
        <v>9</v>
      </c>
      <c r="J8" s="259">
        <v>10</v>
      </c>
      <c r="K8" s="258">
        <v>11</v>
      </c>
      <c r="L8" s="257">
        <v>12</v>
      </c>
    </row>
    <row r="9" spans="1:12" x14ac:dyDescent="0.2">
      <c r="A9" s="397">
        <v>1</v>
      </c>
      <c r="B9" s="398" t="s">
        <v>1331</v>
      </c>
      <c r="C9" s="399" t="s">
        <v>477</v>
      </c>
      <c r="D9" s="400">
        <v>2195</v>
      </c>
      <c r="E9" s="401" t="s">
        <v>1332</v>
      </c>
      <c r="F9" s="402" t="s">
        <v>557</v>
      </c>
      <c r="G9" s="403" t="s">
        <v>558</v>
      </c>
      <c r="H9" s="403" t="s">
        <v>478</v>
      </c>
      <c r="I9" s="404"/>
      <c r="J9" s="405"/>
      <c r="K9" s="406"/>
      <c r="L9" s="407"/>
    </row>
    <row r="10" spans="1:12" x14ac:dyDescent="0.2">
      <c r="A10" s="397">
        <v>2</v>
      </c>
      <c r="B10" s="398" t="s">
        <v>1331</v>
      </c>
      <c r="C10" s="399" t="s">
        <v>477</v>
      </c>
      <c r="D10" s="400">
        <v>2200</v>
      </c>
      <c r="E10" s="401" t="s">
        <v>1332</v>
      </c>
      <c r="F10" s="402" t="s">
        <v>557</v>
      </c>
      <c r="G10" s="403" t="s">
        <v>558</v>
      </c>
      <c r="H10" s="403" t="s">
        <v>478</v>
      </c>
      <c r="I10" s="404"/>
      <c r="J10" s="405"/>
      <c r="K10" s="406"/>
      <c r="L10" s="407"/>
    </row>
    <row r="11" spans="1:12" x14ac:dyDescent="0.2">
      <c r="A11" s="397">
        <v>3</v>
      </c>
      <c r="B11" s="398" t="s">
        <v>1331</v>
      </c>
      <c r="C11" s="399" t="s">
        <v>477</v>
      </c>
      <c r="D11" s="400">
        <v>12000</v>
      </c>
      <c r="E11" s="401" t="s">
        <v>1333</v>
      </c>
      <c r="F11" s="402" t="s">
        <v>1334</v>
      </c>
      <c r="G11" s="403" t="s">
        <v>1335</v>
      </c>
      <c r="H11" s="403" t="s">
        <v>479</v>
      </c>
      <c r="I11" s="404"/>
      <c r="J11" s="405"/>
      <c r="K11" s="406"/>
      <c r="L11" s="407"/>
    </row>
    <row r="12" spans="1:12" x14ac:dyDescent="0.2">
      <c r="A12" s="397">
        <v>4</v>
      </c>
      <c r="B12" s="398" t="s">
        <v>1331</v>
      </c>
      <c r="C12" s="399" t="s">
        <v>477</v>
      </c>
      <c r="D12" s="400">
        <v>50000</v>
      </c>
      <c r="E12" s="401" t="s">
        <v>1336</v>
      </c>
      <c r="F12" s="402" t="s">
        <v>1337</v>
      </c>
      <c r="G12" s="403" t="s">
        <v>1338</v>
      </c>
      <c r="H12" s="403" t="s">
        <v>480</v>
      </c>
      <c r="I12" s="404"/>
      <c r="J12" s="405"/>
      <c r="K12" s="406"/>
      <c r="L12" s="407"/>
    </row>
    <row r="13" spans="1:12" x14ac:dyDescent="0.2">
      <c r="A13" s="397">
        <v>5</v>
      </c>
      <c r="B13" s="398" t="s">
        <v>1331</v>
      </c>
      <c r="C13" s="399" t="s">
        <v>477</v>
      </c>
      <c r="D13" s="400">
        <v>625</v>
      </c>
      <c r="E13" s="401" t="s">
        <v>1339</v>
      </c>
      <c r="F13" s="402" t="s">
        <v>1340</v>
      </c>
      <c r="G13" s="403" t="s">
        <v>1341</v>
      </c>
      <c r="H13" s="403" t="s">
        <v>478</v>
      </c>
      <c r="I13" s="404"/>
      <c r="J13" s="405"/>
      <c r="K13" s="406"/>
      <c r="L13" s="407"/>
    </row>
    <row r="14" spans="1:12" x14ac:dyDescent="0.2">
      <c r="A14" s="397">
        <v>6</v>
      </c>
      <c r="B14" s="398" t="s">
        <v>1331</v>
      </c>
      <c r="C14" s="399" t="s">
        <v>477</v>
      </c>
      <c r="D14" s="400">
        <v>1000</v>
      </c>
      <c r="E14" s="401" t="s">
        <v>1342</v>
      </c>
      <c r="F14" s="402" t="s">
        <v>1343</v>
      </c>
      <c r="G14" s="403" t="s">
        <v>1344</v>
      </c>
      <c r="H14" s="403" t="s">
        <v>479</v>
      </c>
      <c r="I14" s="404"/>
      <c r="J14" s="405"/>
      <c r="K14" s="406"/>
      <c r="L14" s="407"/>
    </row>
    <row r="15" spans="1:12" x14ac:dyDescent="0.2">
      <c r="A15" s="397">
        <v>7</v>
      </c>
      <c r="B15" s="398" t="s">
        <v>1331</v>
      </c>
      <c r="C15" s="399" t="s">
        <v>477</v>
      </c>
      <c r="D15" s="400">
        <v>2000</v>
      </c>
      <c r="E15" s="401" t="s">
        <v>562</v>
      </c>
      <c r="F15" s="402" t="s">
        <v>563</v>
      </c>
      <c r="G15" s="403" t="s">
        <v>564</v>
      </c>
      <c r="H15" s="403" t="s">
        <v>479</v>
      </c>
      <c r="I15" s="404"/>
      <c r="J15" s="405"/>
      <c r="K15" s="406"/>
      <c r="L15" s="407"/>
    </row>
    <row r="16" spans="1:12" x14ac:dyDescent="0.2">
      <c r="A16" s="397">
        <v>8</v>
      </c>
      <c r="B16" s="398" t="s">
        <v>1331</v>
      </c>
      <c r="C16" s="399" t="s">
        <v>477</v>
      </c>
      <c r="D16" s="400">
        <v>10000</v>
      </c>
      <c r="E16" s="401" t="s">
        <v>1345</v>
      </c>
      <c r="F16" s="402" t="s">
        <v>1346</v>
      </c>
      <c r="G16" s="403" t="s">
        <v>1347</v>
      </c>
      <c r="H16" s="403" t="s">
        <v>480</v>
      </c>
      <c r="I16" s="404"/>
      <c r="J16" s="405"/>
      <c r="K16" s="406"/>
      <c r="L16" s="407"/>
    </row>
    <row r="17" spans="1:12" x14ac:dyDescent="0.2">
      <c r="A17" s="397">
        <v>9</v>
      </c>
      <c r="B17" s="398" t="s">
        <v>1331</v>
      </c>
      <c r="C17" s="399" t="s">
        <v>477</v>
      </c>
      <c r="D17" s="400">
        <v>10000</v>
      </c>
      <c r="E17" s="401" t="s">
        <v>1348</v>
      </c>
      <c r="F17" s="402" t="s">
        <v>1349</v>
      </c>
      <c r="G17" s="403" t="s">
        <v>1350</v>
      </c>
      <c r="H17" s="403" t="s">
        <v>478</v>
      </c>
      <c r="I17" s="404"/>
      <c r="J17" s="405"/>
      <c r="K17" s="406"/>
      <c r="L17" s="407"/>
    </row>
    <row r="18" spans="1:12" x14ac:dyDescent="0.2">
      <c r="A18" s="397">
        <v>10</v>
      </c>
      <c r="B18" s="398" t="s">
        <v>1331</v>
      </c>
      <c r="C18" s="399" t="s">
        <v>477</v>
      </c>
      <c r="D18" s="400">
        <v>30000</v>
      </c>
      <c r="E18" s="401" t="s">
        <v>1351</v>
      </c>
      <c r="F18" s="402" t="s">
        <v>1352</v>
      </c>
      <c r="G18" s="403" t="s">
        <v>1353</v>
      </c>
      <c r="H18" s="403" t="s">
        <v>478</v>
      </c>
      <c r="I18" s="404"/>
      <c r="J18" s="405"/>
      <c r="K18" s="406"/>
      <c r="L18" s="407"/>
    </row>
    <row r="19" spans="1:12" x14ac:dyDescent="0.2">
      <c r="A19" s="397">
        <v>11</v>
      </c>
      <c r="B19" s="398" t="s">
        <v>1331</v>
      </c>
      <c r="C19" s="399" t="s">
        <v>477</v>
      </c>
      <c r="D19" s="400">
        <v>50000</v>
      </c>
      <c r="E19" s="401" t="s">
        <v>1354</v>
      </c>
      <c r="F19" s="402" t="s">
        <v>1355</v>
      </c>
      <c r="G19" s="403" t="s">
        <v>1356</v>
      </c>
      <c r="H19" s="403" t="s">
        <v>480</v>
      </c>
      <c r="I19" s="404"/>
      <c r="J19" s="405"/>
      <c r="K19" s="406"/>
      <c r="L19" s="407"/>
    </row>
    <row r="20" spans="1:12" x14ac:dyDescent="0.2">
      <c r="A20" s="397">
        <v>12</v>
      </c>
      <c r="B20" s="398" t="s">
        <v>1331</v>
      </c>
      <c r="C20" s="399" t="s">
        <v>477</v>
      </c>
      <c r="D20" s="400">
        <v>15000</v>
      </c>
      <c r="E20" s="401" t="s">
        <v>1357</v>
      </c>
      <c r="F20" s="402" t="s">
        <v>1358</v>
      </c>
      <c r="G20" s="403" t="s">
        <v>1359</v>
      </c>
      <c r="H20" s="403" t="s">
        <v>480</v>
      </c>
      <c r="I20" s="404"/>
      <c r="J20" s="405"/>
      <c r="K20" s="406"/>
      <c r="L20" s="407"/>
    </row>
    <row r="21" spans="1:12" x14ac:dyDescent="0.2">
      <c r="A21" s="397">
        <v>13</v>
      </c>
      <c r="B21" s="398" t="s">
        <v>1331</v>
      </c>
      <c r="C21" s="399" t="s">
        <v>477</v>
      </c>
      <c r="D21" s="400">
        <v>8000</v>
      </c>
      <c r="E21" s="401" t="s">
        <v>1360</v>
      </c>
      <c r="F21" s="402" t="s">
        <v>1361</v>
      </c>
      <c r="G21" s="403" t="s">
        <v>1362</v>
      </c>
      <c r="H21" s="403" t="s">
        <v>479</v>
      </c>
      <c r="I21" s="404"/>
      <c r="J21" s="405"/>
      <c r="K21" s="406"/>
      <c r="L21" s="407"/>
    </row>
    <row r="22" spans="1:12" x14ac:dyDescent="0.2">
      <c r="A22" s="397">
        <v>14</v>
      </c>
      <c r="B22" s="398" t="s">
        <v>1331</v>
      </c>
      <c r="C22" s="399" t="s">
        <v>477</v>
      </c>
      <c r="D22" s="400">
        <v>7000</v>
      </c>
      <c r="E22" s="401" t="s">
        <v>1363</v>
      </c>
      <c r="F22" s="402" t="s">
        <v>1364</v>
      </c>
      <c r="G22" s="403" t="s">
        <v>1365</v>
      </c>
      <c r="H22" s="403" t="s">
        <v>480</v>
      </c>
      <c r="I22" s="404"/>
      <c r="J22" s="405"/>
      <c r="K22" s="406"/>
      <c r="L22" s="407"/>
    </row>
    <row r="23" spans="1:12" x14ac:dyDescent="0.2">
      <c r="A23" s="397">
        <v>15</v>
      </c>
      <c r="B23" s="398" t="s">
        <v>1331</v>
      </c>
      <c r="C23" s="399" t="s">
        <v>477</v>
      </c>
      <c r="D23" s="400">
        <v>3000</v>
      </c>
      <c r="E23" s="401" t="s">
        <v>1366</v>
      </c>
      <c r="F23" s="402" t="s">
        <v>1367</v>
      </c>
      <c r="G23" s="403" t="s">
        <v>1368</v>
      </c>
      <c r="H23" s="403" t="s">
        <v>480</v>
      </c>
      <c r="I23" s="404"/>
      <c r="J23" s="405"/>
      <c r="K23" s="406"/>
      <c r="L23" s="407"/>
    </row>
    <row r="24" spans="1:12" ht="63.75" x14ac:dyDescent="0.2">
      <c r="A24" s="397">
        <v>16</v>
      </c>
      <c r="B24" s="398" t="s">
        <v>1331</v>
      </c>
      <c r="C24" s="399" t="s">
        <v>487</v>
      </c>
      <c r="D24" s="400">
        <v>320</v>
      </c>
      <c r="E24" s="401" t="s">
        <v>1369</v>
      </c>
      <c r="F24" s="402" t="s">
        <v>1370</v>
      </c>
      <c r="G24" s="403"/>
      <c r="H24" s="403"/>
      <c r="I24" s="404" t="s">
        <v>1371</v>
      </c>
      <c r="J24" s="405" t="s">
        <v>488</v>
      </c>
      <c r="K24" s="406" t="s">
        <v>1372</v>
      </c>
      <c r="L24" s="407"/>
    </row>
    <row r="25" spans="1:12" ht="63.75" x14ac:dyDescent="0.2">
      <c r="A25" s="397">
        <v>17</v>
      </c>
      <c r="B25" s="398" t="s">
        <v>1331</v>
      </c>
      <c r="C25" s="399" t="s">
        <v>487</v>
      </c>
      <c r="D25" s="400">
        <v>300</v>
      </c>
      <c r="E25" s="401" t="s">
        <v>1373</v>
      </c>
      <c r="F25" s="402" t="s">
        <v>1374</v>
      </c>
      <c r="G25" s="403"/>
      <c r="H25" s="403"/>
      <c r="I25" s="404" t="s">
        <v>1375</v>
      </c>
      <c r="J25" s="405" t="s">
        <v>488</v>
      </c>
      <c r="K25" s="406" t="s">
        <v>1372</v>
      </c>
      <c r="L25" s="407"/>
    </row>
    <row r="26" spans="1:12" ht="63.75" x14ac:dyDescent="0.2">
      <c r="A26" s="397">
        <v>18</v>
      </c>
      <c r="B26" s="398" t="s">
        <v>1331</v>
      </c>
      <c r="C26" s="399" t="s">
        <v>487</v>
      </c>
      <c r="D26" s="400">
        <v>400</v>
      </c>
      <c r="E26" s="401" t="s">
        <v>1376</v>
      </c>
      <c r="F26" s="402" t="s">
        <v>1377</v>
      </c>
      <c r="G26" s="403"/>
      <c r="H26" s="403"/>
      <c r="I26" s="404" t="s">
        <v>1378</v>
      </c>
      <c r="J26" s="405" t="s">
        <v>488</v>
      </c>
      <c r="K26" s="406" t="s">
        <v>1372</v>
      </c>
      <c r="L26" s="407"/>
    </row>
    <row r="27" spans="1:12" x14ac:dyDescent="0.2">
      <c r="A27" s="397">
        <v>19</v>
      </c>
      <c r="B27" s="398" t="s">
        <v>1379</v>
      </c>
      <c r="C27" s="399" t="s">
        <v>477</v>
      </c>
      <c r="D27" s="400">
        <v>30000</v>
      </c>
      <c r="E27" s="401" t="s">
        <v>1380</v>
      </c>
      <c r="F27" s="402" t="s">
        <v>1381</v>
      </c>
      <c r="G27" s="403" t="s">
        <v>1382</v>
      </c>
      <c r="H27" s="403" t="s">
        <v>478</v>
      </c>
      <c r="I27" s="404"/>
      <c r="J27" s="405"/>
      <c r="K27" s="406"/>
      <c r="L27" s="407"/>
    </row>
    <row r="28" spans="1:12" x14ac:dyDescent="0.2">
      <c r="A28" s="397">
        <v>20</v>
      </c>
      <c r="B28" s="398" t="s">
        <v>1379</v>
      </c>
      <c r="C28" s="399" t="s">
        <v>477</v>
      </c>
      <c r="D28" s="400">
        <v>20000</v>
      </c>
      <c r="E28" s="401" t="s">
        <v>1383</v>
      </c>
      <c r="F28" s="402" t="s">
        <v>1384</v>
      </c>
      <c r="G28" s="403" t="s">
        <v>1385</v>
      </c>
      <c r="H28" s="403" t="s">
        <v>478</v>
      </c>
      <c r="I28" s="404"/>
      <c r="J28" s="405"/>
      <c r="K28" s="406"/>
      <c r="L28" s="407"/>
    </row>
    <row r="29" spans="1:12" x14ac:dyDescent="0.2">
      <c r="A29" s="397">
        <v>21</v>
      </c>
      <c r="B29" s="398" t="s">
        <v>1379</v>
      </c>
      <c r="C29" s="399" t="s">
        <v>477</v>
      </c>
      <c r="D29" s="400">
        <v>1100</v>
      </c>
      <c r="E29" s="401" t="s">
        <v>1386</v>
      </c>
      <c r="F29" s="402" t="s">
        <v>1387</v>
      </c>
      <c r="G29" s="403" t="s">
        <v>1388</v>
      </c>
      <c r="H29" s="403" t="s">
        <v>478</v>
      </c>
      <c r="I29" s="404"/>
      <c r="J29" s="405"/>
      <c r="K29" s="406"/>
      <c r="L29" s="407"/>
    </row>
    <row r="30" spans="1:12" x14ac:dyDescent="0.2">
      <c r="A30" s="397">
        <v>22</v>
      </c>
      <c r="B30" s="398" t="s">
        <v>1379</v>
      </c>
      <c r="C30" s="399" t="s">
        <v>477</v>
      </c>
      <c r="D30" s="400">
        <v>33100</v>
      </c>
      <c r="E30" s="401" t="s">
        <v>1389</v>
      </c>
      <c r="F30" s="402" t="s">
        <v>1390</v>
      </c>
      <c r="G30" s="403" t="s">
        <v>1391</v>
      </c>
      <c r="H30" s="403" t="s">
        <v>479</v>
      </c>
      <c r="I30" s="404"/>
      <c r="J30" s="405"/>
      <c r="K30" s="406"/>
      <c r="L30" s="407"/>
    </row>
    <row r="31" spans="1:12" x14ac:dyDescent="0.2">
      <c r="A31" s="397">
        <v>23</v>
      </c>
      <c r="B31" s="398" t="s">
        <v>1379</v>
      </c>
      <c r="C31" s="399" t="s">
        <v>477</v>
      </c>
      <c r="D31" s="400">
        <v>29979</v>
      </c>
      <c r="E31" s="401" t="s">
        <v>1392</v>
      </c>
      <c r="F31" s="402" t="s">
        <v>1393</v>
      </c>
      <c r="G31" s="403" t="s">
        <v>1394</v>
      </c>
      <c r="H31" s="403" t="s">
        <v>478</v>
      </c>
      <c r="I31" s="404"/>
      <c r="J31" s="405"/>
      <c r="K31" s="406"/>
      <c r="L31" s="407"/>
    </row>
    <row r="32" spans="1:12" x14ac:dyDescent="0.2">
      <c r="A32" s="397">
        <v>24</v>
      </c>
      <c r="B32" s="398" t="s">
        <v>1379</v>
      </c>
      <c r="C32" s="399" t="s">
        <v>477</v>
      </c>
      <c r="D32" s="400">
        <v>29977</v>
      </c>
      <c r="E32" s="401" t="s">
        <v>1395</v>
      </c>
      <c r="F32" s="402" t="s">
        <v>1396</v>
      </c>
      <c r="G32" s="403" t="s">
        <v>1397</v>
      </c>
      <c r="H32" s="403" t="s">
        <v>478</v>
      </c>
      <c r="I32" s="404"/>
      <c r="J32" s="405"/>
      <c r="K32" s="406"/>
      <c r="L32" s="407"/>
    </row>
    <row r="33" spans="1:12" x14ac:dyDescent="0.2">
      <c r="A33" s="397">
        <v>25</v>
      </c>
      <c r="B33" s="398" t="s">
        <v>1379</v>
      </c>
      <c r="C33" s="399" t="s">
        <v>477</v>
      </c>
      <c r="D33" s="400">
        <v>60000</v>
      </c>
      <c r="E33" s="401" t="s">
        <v>1398</v>
      </c>
      <c r="F33" s="402" t="s">
        <v>1399</v>
      </c>
      <c r="G33" s="403" t="s">
        <v>1400</v>
      </c>
      <c r="H33" s="403" t="s">
        <v>478</v>
      </c>
      <c r="I33" s="404"/>
      <c r="J33" s="405"/>
      <c r="K33" s="406"/>
      <c r="L33" s="407"/>
    </row>
    <row r="34" spans="1:12" x14ac:dyDescent="0.2">
      <c r="A34" s="397">
        <v>26</v>
      </c>
      <c r="B34" s="398" t="s">
        <v>1379</v>
      </c>
      <c r="C34" s="399" t="s">
        <v>477</v>
      </c>
      <c r="D34" s="400">
        <v>23000</v>
      </c>
      <c r="E34" s="401" t="s">
        <v>1401</v>
      </c>
      <c r="F34" s="402" t="s">
        <v>1402</v>
      </c>
      <c r="G34" s="403" t="s">
        <v>1403</v>
      </c>
      <c r="H34" s="403" t="s">
        <v>479</v>
      </c>
      <c r="I34" s="404"/>
      <c r="J34" s="405"/>
      <c r="K34" s="406"/>
      <c r="L34" s="407"/>
    </row>
    <row r="35" spans="1:12" x14ac:dyDescent="0.2">
      <c r="A35" s="397">
        <v>27</v>
      </c>
      <c r="B35" s="398" t="s">
        <v>1379</v>
      </c>
      <c r="C35" s="399" t="s">
        <v>477</v>
      </c>
      <c r="D35" s="400">
        <v>16900</v>
      </c>
      <c r="E35" s="401" t="s">
        <v>1389</v>
      </c>
      <c r="F35" s="402" t="s">
        <v>1390</v>
      </c>
      <c r="G35" s="403" t="s">
        <v>1391</v>
      </c>
      <c r="H35" s="403" t="s">
        <v>479</v>
      </c>
      <c r="I35" s="404"/>
      <c r="J35" s="405"/>
      <c r="K35" s="406"/>
      <c r="L35" s="407"/>
    </row>
    <row r="36" spans="1:12" x14ac:dyDescent="0.2">
      <c r="A36" s="397">
        <v>28</v>
      </c>
      <c r="B36" s="398" t="s">
        <v>1379</v>
      </c>
      <c r="C36" s="399" t="s">
        <v>477</v>
      </c>
      <c r="D36" s="400">
        <v>500</v>
      </c>
      <c r="E36" s="401" t="s">
        <v>1404</v>
      </c>
      <c r="F36" s="402" t="s">
        <v>1405</v>
      </c>
      <c r="G36" s="403" t="s">
        <v>1406</v>
      </c>
      <c r="H36" s="403" t="s">
        <v>480</v>
      </c>
      <c r="I36" s="404"/>
      <c r="J36" s="405"/>
      <c r="K36" s="406"/>
      <c r="L36" s="407"/>
    </row>
    <row r="37" spans="1:12" x14ac:dyDescent="0.2">
      <c r="A37" s="397">
        <v>29</v>
      </c>
      <c r="B37" s="398" t="s">
        <v>1379</v>
      </c>
      <c r="C37" s="399" t="s">
        <v>477</v>
      </c>
      <c r="D37" s="400">
        <v>30000</v>
      </c>
      <c r="E37" s="401" t="s">
        <v>1407</v>
      </c>
      <c r="F37" s="402" t="s">
        <v>1408</v>
      </c>
      <c r="G37" s="403" t="s">
        <v>1409</v>
      </c>
      <c r="H37" s="403" t="s">
        <v>478</v>
      </c>
      <c r="I37" s="404"/>
      <c r="J37" s="405"/>
      <c r="K37" s="406"/>
      <c r="L37" s="407"/>
    </row>
    <row r="38" spans="1:12" x14ac:dyDescent="0.2">
      <c r="A38" s="397">
        <v>30</v>
      </c>
      <c r="B38" s="398" t="s">
        <v>1379</v>
      </c>
      <c r="C38" s="399" t="s">
        <v>477</v>
      </c>
      <c r="D38" s="400">
        <v>10000</v>
      </c>
      <c r="E38" s="401" t="s">
        <v>1410</v>
      </c>
      <c r="F38" s="402" t="s">
        <v>1411</v>
      </c>
      <c r="G38" s="403" t="s">
        <v>1412</v>
      </c>
      <c r="H38" s="403" t="s">
        <v>478</v>
      </c>
      <c r="I38" s="404"/>
      <c r="J38" s="405"/>
      <c r="K38" s="406"/>
      <c r="L38" s="407"/>
    </row>
    <row r="39" spans="1:12" ht="25.5" x14ac:dyDescent="0.2">
      <c r="A39" s="397">
        <v>31</v>
      </c>
      <c r="B39" s="398" t="s">
        <v>1379</v>
      </c>
      <c r="C39" s="399" t="s">
        <v>487</v>
      </c>
      <c r="D39" s="400">
        <v>4000</v>
      </c>
      <c r="E39" s="401" t="s">
        <v>1413</v>
      </c>
      <c r="F39" s="402" t="s">
        <v>1414</v>
      </c>
      <c r="G39" s="403"/>
      <c r="H39" s="403"/>
      <c r="I39" s="404" t="s">
        <v>1415</v>
      </c>
      <c r="J39" s="405" t="s">
        <v>1416</v>
      </c>
      <c r="K39" s="406" t="s">
        <v>1417</v>
      </c>
      <c r="L39" s="407"/>
    </row>
    <row r="40" spans="1:12" ht="76.5" x14ac:dyDescent="0.2">
      <c r="A40" s="397">
        <v>32</v>
      </c>
      <c r="B40" s="398" t="s">
        <v>1379</v>
      </c>
      <c r="C40" s="399" t="s">
        <v>487</v>
      </c>
      <c r="D40" s="400">
        <v>3760</v>
      </c>
      <c r="E40" s="401" t="s">
        <v>1418</v>
      </c>
      <c r="F40" s="402" t="s">
        <v>1419</v>
      </c>
      <c r="G40" s="403"/>
      <c r="H40" s="403"/>
      <c r="I40" s="404" t="s">
        <v>1420</v>
      </c>
      <c r="J40" s="405" t="s">
        <v>488</v>
      </c>
      <c r="K40" s="406" t="s">
        <v>1421</v>
      </c>
      <c r="L40" s="407"/>
    </row>
    <row r="41" spans="1:12" x14ac:dyDescent="0.2">
      <c r="A41" s="397">
        <v>33</v>
      </c>
      <c r="B41" s="398" t="s">
        <v>1422</v>
      </c>
      <c r="C41" s="399" t="s">
        <v>477</v>
      </c>
      <c r="D41" s="400">
        <v>35000</v>
      </c>
      <c r="E41" s="401" t="s">
        <v>559</v>
      </c>
      <c r="F41" s="402" t="s">
        <v>560</v>
      </c>
      <c r="G41" s="403" t="s">
        <v>561</v>
      </c>
      <c r="H41" s="403" t="s">
        <v>478</v>
      </c>
      <c r="I41" s="404"/>
      <c r="J41" s="405"/>
      <c r="K41" s="405"/>
      <c r="L41" s="407"/>
    </row>
    <row r="42" spans="1:12" x14ac:dyDescent="0.2">
      <c r="A42" s="397">
        <v>34</v>
      </c>
      <c r="B42" s="398" t="s">
        <v>1422</v>
      </c>
      <c r="C42" s="399" t="s">
        <v>477</v>
      </c>
      <c r="D42" s="400">
        <v>50</v>
      </c>
      <c r="E42" s="401" t="s">
        <v>1423</v>
      </c>
      <c r="F42" s="402" t="s">
        <v>1424</v>
      </c>
      <c r="G42" s="403" t="s">
        <v>1425</v>
      </c>
      <c r="H42" s="403" t="s">
        <v>479</v>
      </c>
      <c r="I42" s="404"/>
      <c r="J42" s="405"/>
      <c r="K42" s="405"/>
      <c r="L42" s="407"/>
    </row>
    <row r="43" spans="1:12" x14ac:dyDescent="0.2">
      <c r="A43" s="397">
        <v>35</v>
      </c>
      <c r="B43" s="398" t="s">
        <v>1422</v>
      </c>
      <c r="C43" s="399" t="s">
        <v>477</v>
      </c>
      <c r="D43" s="400">
        <v>7000</v>
      </c>
      <c r="E43" s="401" t="s">
        <v>534</v>
      </c>
      <c r="F43" s="402" t="s">
        <v>1426</v>
      </c>
      <c r="G43" s="403" t="s">
        <v>1427</v>
      </c>
      <c r="H43" s="403" t="s">
        <v>479</v>
      </c>
      <c r="I43" s="404"/>
      <c r="J43" s="405"/>
      <c r="K43" s="405"/>
      <c r="L43" s="407"/>
    </row>
    <row r="44" spans="1:12" x14ac:dyDescent="0.2">
      <c r="A44" s="397">
        <v>36</v>
      </c>
      <c r="B44" s="398" t="s">
        <v>1422</v>
      </c>
      <c r="C44" s="399" t="s">
        <v>477</v>
      </c>
      <c r="D44" s="400">
        <v>3000</v>
      </c>
      <c r="E44" s="401" t="s">
        <v>1428</v>
      </c>
      <c r="F44" s="402" t="s">
        <v>1429</v>
      </c>
      <c r="G44" s="403" t="s">
        <v>1430</v>
      </c>
      <c r="H44" s="403" t="s">
        <v>480</v>
      </c>
      <c r="I44" s="404"/>
      <c r="J44" s="405"/>
      <c r="K44" s="405"/>
      <c r="L44" s="407"/>
    </row>
    <row r="45" spans="1:12" x14ac:dyDescent="0.2">
      <c r="A45" s="397">
        <v>37</v>
      </c>
      <c r="B45" s="398" t="s">
        <v>1422</v>
      </c>
      <c r="C45" s="399" t="s">
        <v>477</v>
      </c>
      <c r="D45" s="400">
        <v>2500</v>
      </c>
      <c r="E45" s="401" t="s">
        <v>1431</v>
      </c>
      <c r="F45" s="402" t="s">
        <v>1432</v>
      </c>
      <c r="G45" s="403" t="s">
        <v>1433</v>
      </c>
      <c r="H45" s="403" t="s">
        <v>478</v>
      </c>
      <c r="I45" s="404"/>
      <c r="J45" s="405"/>
      <c r="K45" s="405"/>
      <c r="L45" s="407"/>
    </row>
    <row r="46" spans="1:12" x14ac:dyDescent="0.2">
      <c r="A46" s="397">
        <v>38</v>
      </c>
      <c r="B46" s="398" t="s">
        <v>1422</v>
      </c>
      <c r="C46" s="399" t="s">
        <v>477</v>
      </c>
      <c r="D46" s="400">
        <v>3000</v>
      </c>
      <c r="E46" s="401" t="s">
        <v>1434</v>
      </c>
      <c r="F46" s="402" t="s">
        <v>1435</v>
      </c>
      <c r="G46" s="403" t="s">
        <v>1436</v>
      </c>
      <c r="H46" s="403" t="s">
        <v>478</v>
      </c>
      <c r="I46" s="404"/>
      <c r="J46" s="405"/>
      <c r="K46" s="405"/>
      <c r="L46" s="407"/>
    </row>
    <row r="47" spans="1:12" x14ac:dyDescent="0.2">
      <c r="A47" s="397">
        <v>39</v>
      </c>
      <c r="B47" s="398" t="s">
        <v>1422</v>
      </c>
      <c r="C47" s="399" t="s">
        <v>477</v>
      </c>
      <c r="D47" s="400">
        <v>2000</v>
      </c>
      <c r="E47" s="401" t="s">
        <v>1437</v>
      </c>
      <c r="F47" s="402" t="s">
        <v>1438</v>
      </c>
      <c r="G47" s="403" t="s">
        <v>1439</v>
      </c>
      <c r="H47" s="403" t="s">
        <v>478</v>
      </c>
      <c r="I47" s="404"/>
      <c r="J47" s="405"/>
      <c r="K47" s="405"/>
      <c r="L47" s="407"/>
    </row>
    <row r="48" spans="1:12" x14ac:dyDescent="0.2">
      <c r="A48" s="397">
        <v>40</v>
      </c>
      <c r="B48" s="398" t="s">
        <v>1422</v>
      </c>
      <c r="C48" s="399" t="s">
        <v>477</v>
      </c>
      <c r="D48" s="400">
        <v>20000</v>
      </c>
      <c r="E48" s="401" t="s">
        <v>1440</v>
      </c>
      <c r="F48" s="402" t="s">
        <v>1441</v>
      </c>
      <c r="G48" s="403" t="s">
        <v>1442</v>
      </c>
      <c r="H48" s="403" t="s">
        <v>478</v>
      </c>
      <c r="I48" s="404"/>
      <c r="J48" s="405"/>
      <c r="K48" s="405"/>
      <c r="L48" s="407"/>
    </row>
    <row r="49" spans="1:12" x14ac:dyDescent="0.2">
      <c r="A49" s="397">
        <v>41</v>
      </c>
      <c r="B49" s="398" t="s">
        <v>1422</v>
      </c>
      <c r="C49" s="399" t="s">
        <v>477</v>
      </c>
      <c r="D49" s="400">
        <v>40000</v>
      </c>
      <c r="E49" s="401" t="s">
        <v>1443</v>
      </c>
      <c r="F49" s="402" t="s">
        <v>1444</v>
      </c>
      <c r="G49" s="403" t="s">
        <v>1445</v>
      </c>
      <c r="H49" s="403" t="s">
        <v>479</v>
      </c>
      <c r="I49" s="404"/>
      <c r="J49" s="405"/>
      <c r="K49" s="405"/>
      <c r="L49" s="407"/>
    </row>
    <row r="50" spans="1:12" x14ac:dyDescent="0.2">
      <c r="A50" s="397">
        <v>42</v>
      </c>
      <c r="B50" s="398" t="s">
        <v>1422</v>
      </c>
      <c r="C50" s="399" t="s">
        <v>477</v>
      </c>
      <c r="D50" s="400">
        <v>5000</v>
      </c>
      <c r="E50" s="401" t="s">
        <v>1446</v>
      </c>
      <c r="F50" s="402" t="s">
        <v>1447</v>
      </c>
      <c r="G50" s="403" t="s">
        <v>1448</v>
      </c>
      <c r="H50" s="403" t="s">
        <v>479</v>
      </c>
      <c r="I50" s="404"/>
      <c r="J50" s="405"/>
      <c r="K50" s="406"/>
      <c r="L50" s="407"/>
    </row>
    <row r="51" spans="1:12" x14ac:dyDescent="0.2">
      <c r="A51" s="397">
        <v>43</v>
      </c>
      <c r="B51" s="398" t="s">
        <v>1422</v>
      </c>
      <c r="C51" s="399" t="s">
        <v>477</v>
      </c>
      <c r="D51" s="400">
        <v>4000</v>
      </c>
      <c r="E51" s="401" t="s">
        <v>1449</v>
      </c>
      <c r="F51" s="402" t="s">
        <v>1450</v>
      </c>
      <c r="G51" s="403" t="s">
        <v>1451</v>
      </c>
      <c r="H51" s="403" t="s">
        <v>478</v>
      </c>
      <c r="I51" s="404"/>
      <c r="J51" s="405"/>
      <c r="K51" s="406"/>
      <c r="L51" s="407"/>
    </row>
    <row r="52" spans="1:12" x14ac:dyDescent="0.2">
      <c r="A52" s="397">
        <v>44</v>
      </c>
      <c r="B52" s="398" t="s">
        <v>1422</v>
      </c>
      <c r="C52" s="399" t="s">
        <v>477</v>
      </c>
      <c r="D52" s="400">
        <v>3000</v>
      </c>
      <c r="E52" s="401" t="s">
        <v>1452</v>
      </c>
      <c r="F52" s="402">
        <v>62001024445</v>
      </c>
      <c r="G52" s="403" t="s">
        <v>1453</v>
      </c>
      <c r="H52" s="403" t="s">
        <v>478</v>
      </c>
      <c r="I52" s="404"/>
      <c r="J52" s="405"/>
      <c r="K52" s="406"/>
      <c r="L52" s="407"/>
    </row>
    <row r="53" spans="1:12" x14ac:dyDescent="0.2">
      <c r="A53" s="397">
        <v>45</v>
      </c>
      <c r="B53" s="398" t="s">
        <v>1422</v>
      </c>
      <c r="C53" s="399" t="s">
        <v>477</v>
      </c>
      <c r="D53" s="400">
        <v>5000</v>
      </c>
      <c r="E53" s="401" t="s">
        <v>1454</v>
      </c>
      <c r="F53" s="402" t="s">
        <v>1455</v>
      </c>
      <c r="G53" s="403" t="s">
        <v>1456</v>
      </c>
      <c r="H53" s="403" t="s">
        <v>478</v>
      </c>
      <c r="I53" s="404"/>
      <c r="J53" s="405"/>
      <c r="K53" s="406"/>
      <c r="L53" s="407"/>
    </row>
    <row r="54" spans="1:12" x14ac:dyDescent="0.2">
      <c r="A54" s="397">
        <v>46</v>
      </c>
      <c r="B54" s="398" t="s">
        <v>1422</v>
      </c>
      <c r="C54" s="399" t="s">
        <v>477</v>
      </c>
      <c r="D54" s="400">
        <v>8000</v>
      </c>
      <c r="E54" s="401" t="s">
        <v>1457</v>
      </c>
      <c r="F54" s="402" t="s">
        <v>1458</v>
      </c>
      <c r="G54" s="403" t="s">
        <v>1459</v>
      </c>
      <c r="H54" s="403" t="s">
        <v>478</v>
      </c>
      <c r="I54" s="404"/>
      <c r="J54" s="405"/>
      <c r="K54" s="406"/>
      <c r="L54" s="407"/>
    </row>
    <row r="55" spans="1:12" x14ac:dyDescent="0.2">
      <c r="A55" s="397">
        <v>47</v>
      </c>
      <c r="B55" s="398" t="s">
        <v>1422</v>
      </c>
      <c r="C55" s="399" t="s">
        <v>477</v>
      </c>
      <c r="D55" s="400">
        <v>2500</v>
      </c>
      <c r="E55" s="401" t="s">
        <v>1460</v>
      </c>
      <c r="F55" s="402" t="s">
        <v>1461</v>
      </c>
      <c r="G55" s="403" t="s">
        <v>1462</v>
      </c>
      <c r="H55" s="403" t="s">
        <v>480</v>
      </c>
      <c r="I55" s="404"/>
      <c r="J55" s="405"/>
      <c r="K55" s="406"/>
      <c r="L55" s="407"/>
    </row>
    <row r="56" spans="1:12" x14ac:dyDescent="0.2">
      <c r="A56" s="397">
        <v>48</v>
      </c>
      <c r="B56" s="398" t="s">
        <v>1422</v>
      </c>
      <c r="C56" s="399" t="s">
        <v>477</v>
      </c>
      <c r="D56" s="400">
        <v>10000</v>
      </c>
      <c r="E56" s="401" t="s">
        <v>1463</v>
      </c>
      <c r="F56" s="402" t="s">
        <v>1464</v>
      </c>
      <c r="G56" s="403" t="s">
        <v>1465</v>
      </c>
      <c r="H56" s="403" t="s">
        <v>478</v>
      </c>
      <c r="I56" s="404"/>
      <c r="J56" s="405"/>
      <c r="K56" s="406"/>
      <c r="L56" s="407"/>
    </row>
    <row r="57" spans="1:12" x14ac:dyDescent="0.2">
      <c r="A57" s="397">
        <v>49</v>
      </c>
      <c r="B57" s="398" t="s">
        <v>1422</v>
      </c>
      <c r="C57" s="399" t="s">
        <v>477</v>
      </c>
      <c r="D57" s="400">
        <v>5000</v>
      </c>
      <c r="E57" s="401" t="s">
        <v>1466</v>
      </c>
      <c r="F57" s="402" t="s">
        <v>1467</v>
      </c>
      <c r="G57" s="403" t="s">
        <v>1468</v>
      </c>
      <c r="H57" s="403" t="s">
        <v>479</v>
      </c>
      <c r="I57" s="404"/>
      <c r="J57" s="405"/>
      <c r="K57" s="406"/>
      <c r="L57" s="407"/>
    </row>
    <row r="58" spans="1:12" x14ac:dyDescent="0.2">
      <c r="A58" s="397">
        <v>50</v>
      </c>
      <c r="B58" s="398" t="s">
        <v>1422</v>
      </c>
      <c r="C58" s="399" t="s">
        <v>477</v>
      </c>
      <c r="D58" s="400">
        <v>20000</v>
      </c>
      <c r="E58" s="401" t="s">
        <v>568</v>
      </c>
      <c r="F58" s="402" t="s">
        <v>1469</v>
      </c>
      <c r="G58" s="403" t="s">
        <v>1470</v>
      </c>
      <c r="H58" s="403" t="s">
        <v>480</v>
      </c>
      <c r="I58" s="404"/>
      <c r="J58" s="405"/>
      <c r="K58" s="406"/>
      <c r="L58" s="407"/>
    </row>
    <row r="59" spans="1:12" x14ac:dyDescent="0.2">
      <c r="A59" s="397">
        <v>51</v>
      </c>
      <c r="B59" s="398" t="s">
        <v>1422</v>
      </c>
      <c r="C59" s="399" t="s">
        <v>477</v>
      </c>
      <c r="D59" s="400">
        <v>15000</v>
      </c>
      <c r="E59" s="401" t="s">
        <v>1471</v>
      </c>
      <c r="F59" s="402" t="s">
        <v>1472</v>
      </c>
      <c r="G59" s="403" t="s">
        <v>1473</v>
      </c>
      <c r="H59" s="403" t="s">
        <v>478</v>
      </c>
      <c r="I59" s="404"/>
      <c r="J59" s="405"/>
      <c r="K59" s="406"/>
      <c r="L59" s="407"/>
    </row>
    <row r="60" spans="1:12" x14ac:dyDescent="0.2">
      <c r="A60" s="397">
        <v>52</v>
      </c>
      <c r="B60" s="398" t="s">
        <v>1422</v>
      </c>
      <c r="C60" s="399" t="s">
        <v>477</v>
      </c>
      <c r="D60" s="400">
        <v>10000</v>
      </c>
      <c r="E60" s="401" t="s">
        <v>1474</v>
      </c>
      <c r="F60" s="402" t="s">
        <v>1475</v>
      </c>
      <c r="G60" s="403" t="s">
        <v>1476</v>
      </c>
      <c r="H60" s="403" t="s">
        <v>480</v>
      </c>
      <c r="I60" s="404"/>
      <c r="J60" s="405"/>
      <c r="K60" s="406"/>
      <c r="L60" s="407"/>
    </row>
    <row r="61" spans="1:12" x14ac:dyDescent="0.2">
      <c r="A61" s="397">
        <v>53</v>
      </c>
      <c r="B61" s="398" t="s">
        <v>1422</v>
      </c>
      <c r="C61" s="399" t="s">
        <v>477</v>
      </c>
      <c r="D61" s="400">
        <v>10000</v>
      </c>
      <c r="E61" s="401" t="s">
        <v>1477</v>
      </c>
      <c r="F61" s="402" t="s">
        <v>1478</v>
      </c>
      <c r="G61" s="403" t="s">
        <v>1479</v>
      </c>
      <c r="H61" s="403" t="s">
        <v>490</v>
      </c>
      <c r="I61" s="404"/>
      <c r="J61" s="405"/>
      <c r="K61" s="406"/>
      <c r="L61" s="407"/>
    </row>
    <row r="62" spans="1:12" x14ac:dyDescent="0.2">
      <c r="A62" s="397">
        <v>54</v>
      </c>
      <c r="B62" s="398" t="s">
        <v>1422</v>
      </c>
      <c r="C62" s="399" t="s">
        <v>477</v>
      </c>
      <c r="D62" s="400">
        <v>5000</v>
      </c>
      <c r="E62" s="401" t="s">
        <v>1480</v>
      </c>
      <c r="F62" s="402" t="s">
        <v>1481</v>
      </c>
      <c r="G62" s="403" t="s">
        <v>1482</v>
      </c>
      <c r="H62" s="403" t="s">
        <v>479</v>
      </c>
      <c r="I62" s="404"/>
      <c r="J62" s="405"/>
      <c r="K62" s="406"/>
      <c r="L62" s="407"/>
    </row>
    <row r="63" spans="1:12" x14ac:dyDescent="0.2">
      <c r="A63" s="397">
        <v>55</v>
      </c>
      <c r="B63" s="398" t="s">
        <v>1422</v>
      </c>
      <c r="C63" s="399" t="s">
        <v>477</v>
      </c>
      <c r="D63" s="400">
        <v>5000</v>
      </c>
      <c r="E63" s="401" t="s">
        <v>1483</v>
      </c>
      <c r="F63" s="402" t="s">
        <v>1484</v>
      </c>
      <c r="G63" s="403" t="s">
        <v>1485</v>
      </c>
      <c r="H63" s="403" t="s">
        <v>479</v>
      </c>
      <c r="I63" s="404"/>
      <c r="J63" s="405"/>
      <c r="K63" s="406"/>
      <c r="L63" s="407"/>
    </row>
    <row r="64" spans="1:12" x14ac:dyDescent="0.2">
      <c r="A64" s="397">
        <v>56</v>
      </c>
      <c r="B64" s="436">
        <v>44120</v>
      </c>
      <c r="C64" s="399" t="s">
        <v>477</v>
      </c>
      <c r="D64" s="400">
        <v>120000</v>
      </c>
      <c r="E64" s="401" t="s">
        <v>1486</v>
      </c>
      <c r="F64" s="402" t="s">
        <v>1487</v>
      </c>
      <c r="G64" s="403" t="s">
        <v>1488</v>
      </c>
      <c r="H64" s="403" t="s">
        <v>479</v>
      </c>
      <c r="I64" s="404"/>
      <c r="J64" s="405"/>
      <c r="K64" s="406"/>
      <c r="L64" s="407"/>
    </row>
    <row r="65" spans="1:12" x14ac:dyDescent="0.2">
      <c r="A65" s="397">
        <v>57</v>
      </c>
      <c r="B65" s="398" t="s">
        <v>1489</v>
      </c>
      <c r="C65" s="399" t="s">
        <v>477</v>
      </c>
      <c r="D65" s="400">
        <v>5000</v>
      </c>
      <c r="E65" s="401" t="s">
        <v>1490</v>
      </c>
      <c r="F65" s="402" t="s">
        <v>1491</v>
      </c>
      <c r="G65" s="403" t="s">
        <v>1492</v>
      </c>
      <c r="H65" s="403" t="s">
        <v>480</v>
      </c>
      <c r="I65" s="404"/>
      <c r="J65" s="405"/>
      <c r="K65" s="406"/>
      <c r="L65" s="407"/>
    </row>
    <row r="66" spans="1:12" x14ac:dyDescent="0.2">
      <c r="A66" s="397">
        <v>58</v>
      </c>
      <c r="B66" s="398" t="s">
        <v>1489</v>
      </c>
      <c r="C66" s="399" t="s">
        <v>477</v>
      </c>
      <c r="D66" s="400">
        <v>5000</v>
      </c>
      <c r="E66" s="401" t="s">
        <v>1493</v>
      </c>
      <c r="F66" s="402" t="s">
        <v>1494</v>
      </c>
      <c r="G66" s="403" t="s">
        <v>1495</v>
      </c>
      <c r="H66" s="403" t="s">
        <v>480</v>
      </c>
      <c r="I66" s="404"/>
      <c r="J66" s="405"/>
      <c r="K66" s="406"/>
      <c r="L66" s="407"/>
    </row>
    <row r="67" spans="1:12" x14ac:dyDescent="0.2">
      <c r="A67" s="397">
        <v>59</v>
      </c>
      <c r="B67" s="398" t="s">
        <v>1489</v>
      </c>
      <c r="C67" s="399" t="s">
        <v>477</v>
      </c>
      <c r="D67" s="400">
        <v>20000</v>
      </c>
      <c r="E67" s="401" t="s">
        <v>1496</v>
      </c>
      <c r="F67" s="402" t="s">
        <v>1497</v>
      </c>
      <c r="G67" s="403" t="s">
        <v>1498</v>
      </c>
      <c r="H67" s="403" t="s">
        <v>480</v>
      </c>
      <c r="I67" s="404"/>
      <c r="J67" s="405"/>
      <c r="K67" s="406"/>
      <c r="L67" s="407"/>
    </row>
    <row r="68" spans="1:12" x14ac:dyDescent="0.2">
      <c r="A68" s="397">
        <v>60</v>
      </c>
      <c r="B68" s="398" t="s">
        <v>1499</v>
      </c>
      <c r="C68" s="399" t="s">
        <v>477</v>
      </c>
      <c r="D68" s="400">
        <v>20000</v>
      </c>
      <c r="E68" s="401" t="s">
        <v>1500</v>
      </c>
      <c r="F68" s="402" t="s">
        <v>1501</v>
      </c>
      <c r="G68" s="403" t="s">
        <v>1502</v>
      </c>
      <c r="H68" s="403" t="s">
        <v>478</v>
      </c>
      <c r="I68" s="404"/>
      <c r="J68" s="405"/>
      <c r="K68" s="406"/>
      <c r="L68" s="407"/>
    </row>
    <row r="69" spans="1:12" x14ac:dyDescent="0.2">
      <c r="A69" s="397">
        <v>61</v>
      </c>
      <c r="B69" s="398" t="s">
        <v>1499</v>
      </c>
      <c r="C69" s="399" t="s">
        <v>477</v>
      </c>
      <c r="D69" s="400">
        <v>10000</v>
      </c>
      <c r="E69" s="401" t="s">
        <v>1503</v>
      </c>
      <c r="F69" s="402" t="s">
        <v>1504</v>
      </c>
      <c r="G69" s="403" t="s">
        <v>1505</v>
      </c>
      <c r="H69" s="403" t="s">
        <v>478</v>
      </c>
      <c r="I69" s="404"/>
      <c r="J69" s="405"/>
      <c r="K69" s="406"/>
      <c r="L69" s="407"/>
    </row>
    <row r="70" spans="1:12" x14ac:dyDescent="0.2">
      <c r="A70" s="397">
        <v>62</v>
      </c>
      <c r="B70" s="398" t="s">
        <v>1499</v>
      </c>
      <c r="C70" s="399" t="s">
        <v>477</v>
      </c>
      <c r="D70" s="400">
        <v>10000</v>
      </c>
      <c r="E70" s="401" t="s">
        <v>1506</v>
      </c>
      <c r="F70" s="402" t="s">
        <v>1507</v>
      </c>
      <c r="G70" s="403" t="s">
        <v>1508</v>
      </c>
      <c r="H70" s="403" t="s">
        <v>478</v>
      </c>
      <c r="I70" s="404"/>
      <c r="J70" s="405"/>
      <c r="K70" s="406"/>
      <c r="L70" s="407"/>
    </row>
    <row r="71" spans="1:12" x14ac:dyDescent="0.2">
      <c r="A71" s="397">
        <v>63</v>
      </c>
      <c r="B71" s="398" t="s">
        <v>1499</v>
      </c>
      <c r="C71" s="399" t="s">
        <v>477</v>
      </c>
      <c r="D71" s="400">
        <v>10000</v>
      </c>
      <c r="E71" s="401" t="s">
        <v>1509</v>
      </c>
      <c r="F71" s="402" t="s">
        <v>1510</v>
      </c>
      <c r="G71" s="403" t="s">
        <v>1511</v>
      </c>
      <c r="H71" s="403" t="s">
        <v>478</v>
      </c>
      <c r="I71" s="404"/>
      <c r="J71" s="405"/>
      <c r="K71" s="406"/>
      <c r="L71" s="407"/>
    </row>
    <row r="72" spans="1:12" x14ac:dyDescent="0.2">
      <c r="A72" s="397">
        <v>64</v>
      </c>
      <c r="B72" s="398" t="s">
        <v>1499</v>
      </c>
      <c r="C72" s="399" t="s">
        <v>477</v>
      </c>
      <c r="D72" s="400">
        <v>29979</v>
      </c>
      <c r="E72" s="401" t="s">
        <v>1512</v>
      </c>
      <c r="F72" s="402" t="s">
        <v>1513</v>
      </c>
      <c r="G72" s="403" t="s">
        <v>1514</v>
      </c>
      <c r="H72" s="403" t="s">
        <v>479</v>
      </c>
      <c r="I72" s="404"/>
      <c r="J72" s="405"/>
      <c r="K72" s="406"/>
      <c r="L72" s="407"/>
    </row>
    <row r="73" spans="1:12" x14ac:dyDescent="0.2">
      <c r="A73" s="397">
        <v>65</v>
      </c>
      <c r="B73" s="398" t="s">
        <v>1499</v>
      </c>
      <c r="C73" s="399" t="s">
        <v>477</v>
      </c>
      <c r="D73" s="400">
        <v>5000</v>
      </c>
      <c r="E73" s="401" t="s">
        <v>1515</v>
      </c>
      <c r="F73" s="402" t="s">
        <v>1516</v>
      </c>
      <c r="G73" s="403" t="s">
        <v>1517</v>
      </c>
      <c r="H73" s="403" t="s">
        <v>479</v>
      </c>
      <c r="I73" s="404"/>
      <c r="J73" s="405"/>
      <c r="K73" s="406"/>
      <c r="L73" s="407"/>
    </row>
    <row r="74" spans="1:12" x14ac:dyDescent="0.2">
      <c r="A74" s="397">
        <v>66</v>
      </c>
      <c r="B74" s="398" t="s">
        <v>1499</v>
      </c>
      <c r="C74" s="399" t="s">
        <v>477</v>
      </c>
      <c r="D74" s="400">
        <v>5000</v>
      </c>
      <c r="E74" s="401" t="s">
        <v>1518</v>
      </c>
      <c r="F74" s="402" t="s">
        <v>1519</v>
      </c>
      <c r="G74" s="403" t="s">
        <v>1520</v>
      </c>
      <c r="H74" s="403" t="s">
        <v>478</v>
      </c>
      <c r="I74" s="404"/>
      <c r="J74" s="405"/>
      <c r="K74" s="406"/>
      <c r="L74" s="407"/>
    </row>
    <row r="75" spans="1:12" x14ac:dyDescent="0.2">
      <c r="A75" s="397">
        <v>67</v>
      </c>
      <c r="B75" s="398" t="s">
        <v>1499</v>
      </c>
      <c r="C75" s="399" t="s">
        <v>477</v>
      </c>
      <c r="D75" s="400">
        <v>9993</v>
      </c>
      <c r="E75" s="401" t="s">
        <v>1521</v>
      </c>
      <c r="F75" s="402" t="s">
        <v>1522</v>
      </c>
      <c r="G75" s="403" t="s">
        <v>1523</v>
      </c>
      <c r="H75" s="403" t="s">
        <v>478</v>
      </c>
      <c r="I75" s="404"/>
      <c r="J75" s="405"/>
      <c r="K75" s="406"/>
      <c r="L75" s="407"/>
    </row>
    <row r="76" spans="1:12" x14ac:dyDescent="0.2">
      <c r="A76" s="397">
        <v>68</v>
      </c>
      <c r="B76" s="398" t="s">
        <v>1499</v>
      </c>
      <c r="C76" s="399" t="s">
        <v>477</v>
      </c>
      <c r="D76" s="400">
        <v>4996.5</v>
      </c>
      <c r="E76" s="401" t="s">
        <v>1524</v>
      </c>
      <c r="F76" s="402" t="s">
        <v>1525</v>
      </c>
      <c r="G76" s="403" t="s">
        <v>1526</v>
      </c>
      <c r="H76" s="403" t="s">
        <v>478</v>
      </c>
      <c r="I76" s="404"/>
      <c r="J76" s="405"/>
      <c r="K76" s="406"/>
      <c r="L76" s="407"/>
    </row>
    <row r="77" spans="1:12" x14ac:dyDescent="0.2">
      <c r="A77" s="397">
        <v>69</v>
      </c>
      <c r="B77" s="398" t="s">
        <v>1499</v>
      </c>
      <c r="C77" s="399" t="s">
        <v>477</v>
      </c>
      <c r="D77" s="400">
        <v>9993</v>
      </c>
      <c r="E77" s="401" t="s">
        <v>1527</v>
      </c>
      <c r="F77" s="402" t="s">
        <v>1528</v>
      </c>
      <c r="G77" s="403" t="s">
        <v>1529</v>
      </c>
      <c r="H77" s="403" t="s">
        <v>478</v>
      </c>
      <c r="I77" s="404"/>
      <c r="J77" s="405"/>
      <c r="K77" s="406"/>
      <c r="L77" s="407"/>
    </row>
    <row r="78" spans="1:12" x14ac:dyDescent="0.2">
      <c r="A78" s="397">
        <v>70</v>
      </c>
      <c r="B78" s="398" t="s">
        <v>1499</v>
      </c>
      <c r="C78" s="399" t="s">
        <v>477</v>
      </c>
      <c r="D78" s="400">
        <v>500</v>
      </c>
      <c r="E78" s="401" t="s">
        <v>1530</v>
      </c>
      <c r="F78" s="402" t="s">
        <v>1531</v>
      </c>
      <c r="G78" s="403" t="s">
        <v>1532</v>
      </c>
      <c r="H78" s="403" t="s">
        <v>478</v>
      </c>
      <c r="I78" s="404"/>
      <c r="J78" s="405"/>
      <c r="K78" s="406"/>
      <c r="L78" s="407"/>
    </row>
    <row r="79" spans="1:12" x14ac:dyDescent="0.2">
      <c r="A79" s="397">
        <v>71</v>
      </c>
      <c r="B79" s="398" t="s">
        <v>1499</v>
      </c>
      <c r="C79" s="399" t="s">
        <v>477</v>
      </c>
      <c r="D79" s="400">
        <v>4996.5</v>
      </c>
      <c r="E79" s="401" t="s">
        <v>1533</v>
      </c>
      <c r="F79" s="402" t="s">
        <v>1534</v>
      </c>
      <c r="G79" s="403" t="s">
        <v>1535</v>
      </c>
      <c r="H79" s="403" t="s">
        <v>478</v>
      </c>
      <c r="I79" s="404"/>
      <c r="J79" s="405"/>
      <c r="K79" s="406"/>
      <c r="L79" s="407"/>
    </row>
    <row r="80" spans="1:12" x14ac:dyDescent="0.2">
      <c r="A80" s="397">
        <v>72</v>
      </c>
      <c r="B80" s="398" t="s">
        <v>1499</v>
      </c>
      <c r="C80" s="399" t="s">
        <v>477</v>
      </c>
      <c r="D80" s="400">
        <v>5000</v>
      </c>
      <c r="E80" s="401" t="s">
        <v>1536</v>
      </c>
      <c r="F80" s="402" t="s">
        <v>1537</v>
      </c>
      <c r="G80" s="403" t="s">
        <v>1538</v>
      </c>
      <c r="H80" s="403" t="s">
        <v>478</v>
      </c>
      <c r="I80" s="404"/>
      <c r="J80" s="405"/>
      <c r="K80" s="406"/>
      <c r="L80" s="407"/>
    </row>
    <row r="81" spans="1:12" x14ac:dyDescent="0.2">
      <c r="A81" s="397">
        <v>73</v>
      </c>
      <c r="B81" s="398" t="s">
        <v>1499</v>
      </c>
      <c r="C81" s="399" t="s">
        <v>477</v>
      </c>
      <c r="D81" s="400">
        <v>40000</v>
      </c>
      <c r="E81" s="401" t="s">
        <v>1539</v>
      </c>
      <c r="F81" s="402" t="s">
        <v>1540</v>
      </c>
      <c r="G81" s="403" t="s">
        <v>1541</v>
      </c>
      <c r="H81" s="403" t="s">
        <v>480</v>
      </c>
      <c r="I81" s="404"/>
      <c r="J81" s="405"/>
      <c r="K81" s="406"/>
      <c r="L81" s="407"/>
    </row>
    <row r="82" spans="1:12" x14ac:dyDescent="0.2">
      <c r="A82" s="397">
        <v>74</v>
      </c>
      <c r="B82" s="398" t="s">
        <v>1499</v>
      </c>
      <c r="C82" s="399" t="s">
        <v>477</v>
      </c>
      <c r="D82" s="400">
        <v>19986</v>
      </c>
      <c r="E82" s="401" t="s">
        <v>1542</v>
      </c>
      <c r="F82" s="402" t="s">
        <v>1543</v>
      </c>
      <c r="G82" s="403" t="s">
        <v>1544</v>
      </c>
      <c r="H82" s="403" t="s">
        <v>478</v>
      </c>
      <c r="I82" s="404"/>
      <c r="J82" s="405"/>
      <c r="K82" s="406"/>
      <c r="L82" s="407"/>
    </row>
    <row r="83" spans="1:12" x14ac:dyDescent="0.2">
      <c r="A83" s="397">
        <v>75</v>
      </c>
      <c r="B83" s="398" t="s">
        <v>1499</v>
      </c>
      <c r="C83" s="399" t="s">
        <v>477</v>
      </c>
      <c r="D83" s="400">
        <v>1800</v>
      </c>
      <c r="E83" s="401" t="s">
        <v>1545</v>
      </c>
      <c r="F83" s="402" t="s">
        <v>1546</v>
      </c>
      <c r="G83" s="403" t="s">
        <v>1547</v>
      </c>
      <c r="H83" s="403" t="s">
        <v>480</v>
      </c>
      <c r="I83" s="404"/>
      <c r="J83" s="405"/>
      <c r="K83" s="406"/>
      <c r="L83" s="407"/>
    </row>
    <row r="84" spans="1:12" x14ac:dyDescent="0.2">
      <c r="A84" s="397">
        <v>76</v>
      </c>
      <c r="B84" s="398" t="s">
        <v>1499</v>
      </c>
      <c r="C84" s="399" t="s">
        <v>477</v>
      </c>
      <c r="D84" s="400">
        <v>60000</v>
      </c>
      <c r="E84" s="401" t="s">
        <v>1548</v>
      </c>
      <c r="F84" s="402" t="s">
        <v>1549</v>
      </c>
      <c r="G84" s="403" t="s">
        <v>1550</v>
      </c>
      <c r="H84" s="403" t="s">
        <v>1551</v>
      </c>
      <c r="I84" s="404"/>
      <c r="J84" s="405"/>
      <c r="K84" s="406"/>
      <c r="L84" s="407"/>
    </row>
    <row r="85" spans="1:12" x14ac:dyDescent="0.2">
      <c r="A85" s="397">
        <v>77</v>
      </c>
      <c r="B85" s="398" t="s">
        <v>1552</v>
      </c>
      <c r="C85" s="399" t="s">
        <v>477</v>
      </c>
      <c r="D85" s="400">
        <v>9980</v>
      </c>
      <c r="E85" s="401" t="s">
        <v>1553</v>
      </c>
      <c r="F85" s="402" t="s">
        <v>1554</v>
      </c>
      <c r="G85" s="403" t="s">
        <v>1555</v>
      </c>
      <c r="H85" s="403" t="s">
        <v>479</v>
      </c>
      <c r="I85" s="404"/>
      <c r="J85" s="405"/>
      <c r="K85" s="406"/>
      <c r="L85" s="407"/>
    </row>
    <row r="86" spans="1:12" x14ac:dyDescent="0.2">
      <c r="A86" s="397">
        <v>78</v>
      </c>
      <c r="B86" s="398" t="s">
        <v>1552</v>
      </c>
      <c r="C86" s="399" t="s">
        <v>477</v>
      </c>
      <c r="D86" s="400">
        <v>20000</v>
      </c>
      <c r="E86" s="401" t="s">
        <v>1556</v>
      </c>
      <c r="F86" s="402" t="s">
        <v>1557</v>
      </c>
      <c r="G86" s="403" t="s">
        <v>1558</v>
      </c>
      <c r="H86" s="403" t="s">
        <v>479</v>
      </c>
      <c r="I86" s="404"/>
      <c r="J86" s="405"/>
      <c r="K86" s="406"/>
      <c r="L86" s="407"/>
    </row>
    <row r="87" spans="1:12" x14ac:dyDescent="0.2">
      <c r="A87" s="397">
        <v>79</v>
      </c>
      <c r="B87" s="398" t="s">
        <v>1552</v>
      </c>
      <c r="C87" s="399" t="s">
        <v>477</v>
      </c>
      <c r="D87" s="400">
        <v>10000</v>
      </c>
      <c r="E87" s="401" t="s">
        <v>1559</v>
      </c>
      <c r="F87" s="402" t="s">
        <v>1560</v>
      </c>
      <c r="G87" s="403" t="s">
        <v>1561</v>
      </c>
      <c r="H87" s="403" t="s">
        <v>480</v>
      </c>
      <c r="I87" s="404"/>
      <c r="J87" s="405"/>
      <c r="K87" s="406"/>
      <c r="L87" s="407"/>
    </row>
    <row r="88" spans="1:12" x14ac:dyDescent="0.2">
      <c r="A88" s="397">
        <v>80</v>
      </c>
      <c r="B88" s="398" t="s">
        <v>1552</v>
      </c>
      <c r="C88" s="399" t="s">
        <v>477</v>
      </c>
      <c r="D88" s="400">
        <v>150</v>
      </c>
      <c r="E88" s="401" t="s">
        <v>1562</v>
      </c>
      <c r="F88" s="402" t="s">
        <v>1563</v>
      </c>
      <c r="G88" s="403" t="s">
        <v>1564</v>
      </c>
      <c r="H88" s="403" t="s">
        <v>479</v>
      </c>
      <c r="I88" s="404"/>
      <c r="J88" s="405"/>
      <c r="K88" s="406"/>
      <c r="L88" s="407"/>
    </row>
    <row r="89" spans="1:12" x14ac:dyDescent="0.2">
      <c r="A89" s="397">
        <v>81</v>
      </c>
      <c r="B89" s="398" t="s">
        <v>1552</v>
      </c>
      <c r="C89" s="399" t="s">
        <v>477</v>
      </c>
      <c r="D89" s="400">
        <v>10000</v>
      </c>
      <c r="E89" s="401" t="s">
        <v>1326</v>
      </c>
      <c r="F89" s="402" t="s">
        <v>1325</v>
      </c>
      <c r="G89" s="403" t="s">
        <v>1565</v>
      </c>
      <c r="H89" s="403" t="s">
        <v>480</v>
      </c>
      <c r="I89" s="404"/>
      <c r="J89" s="405"/>
      <c r="K89" s="406"/>
      <c r="L89" s="407"/>
    </row>
    <row r="90" spans="1:12" x14ac:dyDescent="0.2">
      <c r="A90" s="397">
        <v>82</v>
      </c>
      <c r="B90" s="398" t="s">
        <v>1552</v>
      </c>
      <c r="C90" s="399" t="s">
        <v>477</v>
      </c>
      <c r="D90" s="400">
        <v>25000</v>
      </c>
      <c r="E90" s="401" t="s">
        <v>1566</v>
      </c>
      <c r="F90" s="402" t="s">
        <v>1567</v>
      </c>
      <c r="G90" s="403" t="s">
        <v>1568</v>
      </c>
      <c r="H90" s="403" t="s">
        <v>479</v>
      </c>
      <c r="I90" s="404"/>
      <c r="J90" s="405"/>
      <c r="K90" s="406"/>
      <c r="L90" s="407"/>
    </row>
    <row r="91" spans="1:12" x14ac:dyDescent="0.2">
      <c r="A91" s="397">
        <v>83</v>
      </c>
      <c r="B91" s="398" t="s">
        <v>1552</v>
      </c>
      <c r="C91" s="399" t="s">
        <v>477</v>
      </c>
      <c r="D91" s="400">
        <v>25000</v>
      </c>
      <c r="E91" s="401" t="s">
        <v>1569</v>
      </c>
      <c r="F91" s="402" t="s">
        <v>1570</v>
      </c>
      <c r="G91" s="403" t="s">
        <v>1571</v>
      </c>
      <c r="H91" s="403" t="s">
        <v>478</v>
      </c>
      <c r="I91" s="404"/>
      <c r="J91" s="405"/>
      <c r="K91" s="406"/>
      <c r="L91" s="407"/>
    </row>
    <row r="92" spans="1:12" x14ac:dyDescent="0.2">
      <c r="A92" s="397">
        <v>84</v>
      </c>
      <c r="B92" s="398" t="s">
        <v>1552</v>
      </c>
      <c r="C92" s="399" t="s">
        <v>477</v>
      </c>
      <c r="D92" s="400">
        <v>10000</v>
      </c>
      <c r="E92" s="401" t="s">
        <v>1572</v>
      </c>
      <c r="F92" s="402" t="s">
        <v>1573</v>
      </c>
      <c r="G92" s="403" t="s">
        <v>1574</v>
      </c>
      <c r="H92" s="403" t="s">
        <v>479</v>
      </c>
      <c r="I92" s="404"/>
      <c r="J92" s="405"/>
      <c r="K92" s="406"/>
      <c r="L92" s="407"/>
    </row>
    <row r="93" spans="1:12" x14ac:dyDescent="0.2">
      <c r="A93" s="397">
        <v>85</v>
      </c>
      <c r="B93" s="398" t="s">
        <v>1552</v>
      </c>
      <c r="C93" s="399" t="s">
        <v>477</v>
      </c>
      <c r="D93" s="400">
        <v>5000</v>
      </c>
      <c r="E93" s="401" t="s">
        <v>1575</v>
      </c>
      <c r="F93" s="402" t="s">
        <v>1576</v>
      </c>
      <c r="G93" s="403" t="s">
        <v>1577</v>
      </c>
      <c r="H93" s="403" t="s">
        <v>478</v>
      </c>
      <c r="I93" s="404"/>
      <c r="J93" s="405"/>
      <c r="K93" s="406"/>
      <c r="L93" s="407"/>
    </row>
    <row r="94" spans="1:12" x14ac:dyDescent="0.2">
      <c r="A94" s="397">
        <v>86</v>
      </c>
      <c r="B94" s="398" t="s">
        <v>1552</v>
      </c>
      <c r="C94" s="399" t="s">
        <v>477</v>
      </c>
      <c r="D94" s="400">
        <v>15000</v>
      </c>
      <c r="E94" s="401" t="s">
        <v>1578</v>
      </c>
      <c r="F94" s="402" t="s">
        <v>1579</v>
      </c>
      <c r="G94" s="403" t="s">
        <v>1580</v>
      </c>
      <c r="H94" s="403" t="s">
        <v>479</v>
      </c>
      <c r="I94" s="404"/>
      <c r="J94" s="405"/>
      <c r="K94" s="406"/>
      <c r="L94" s="407"/>
    </row>
    <row r="95" spans="1:12" x14ac:dyDescent="0.2">
      <c r="A95" s="397">
        <v>87</v>
      </c>
      <c r="B95" s="398" t="s">
        <v>1552</v>
      </c>
      <c r="C95" s="399" t="s">
        <v>477</v>
      </c>
      <c r="D95" s="400">
        <v>20000</v>
      </c>
      <c r="E95" s="401" t="s">
        <v>555</v>
      </c>
      <c r="F95" s="402" t="s">
        <v>556</v>
      </c>
      <c r="G95" s="403" t="s">
        <v>1581</v>
      </c>
      <c r="H95" s="403" t="s">
        <v>479</v>
      </c>
      <c r="I95" s="404"/>
      <c r="J95" s="405"/>
      <c r="K95" s="406"/>
      <c r="L95" s="407"/>
    </row>
    <row r="96" spans="1:12" x14ac:dyDescent="0.2">
      <c r="A96" s="397">
        <v>88</v>
      </c>
      <c r="B96" s="398" t="s">
        <v>1552</v>
      </c>
      <c r="C96" s="399" t="s">
        <v>477</v>
      </c>
      <c r="D96" s="408">
        <v>5000</v>
      </c>
      <c r="E96" s="409" t="s">
        <v>1582</v>
      </c>
      <c r="F96" s="402" t="s">
        <v>1583</v>
      </c>
      <c r="G96" s="402" t="s">
        <v>1584</v>
      </c>
      <c r="H96" s="402" t="s">
        <v>479</v>
      </c>
      <c r="I96" s="410"/>
      <c r="J96" s="411"/>
      <c r="K96" s="412"/>
      <c r="L96" s="413"/>
    </row>
    <row r="97" spans="1:12" x14ac:dyDescent="0.2">
      <c r="A97" s="397">
        <v>89</v>
      </c>
      <c r="B97" s="398" t="s">
        <v>1552</v>
      </c>
      <c r="C97" s="399" t="s">
        <v>477</v>
      </c>
      <c r="D97" s="408">
        <v>10000</v>
      </c>
      <c r="E97" s="409" t="s">
        <v>1585</v>
      </c>
      <c r="F97" s="414" t="s">
        <v>1586</v>
      </c>
      <c r="G97" s="402" t="s">
        <v>1587</v>
      </c>
      <c r="H97" s="402" t="s">
        <v>480</v>
      </c>
      <c r="I97" s="410"/>
      <c r="J97" s="411"/>
      <c r="K97" s="412"/>
      <c r="L97" s="413"/>
    </row>
    <row r="98" spans="1:12" x14ac:dyDescent="0.2">
      <c r="A98" s="397">
        <v>90</v>
      </c>
      <c r="B98" s="398" t="s">
        <v>1552</v>
      </c>
      <c r="C98" s="399" t="s">
        <v>477</v>
      </c>
      <c r="D98" s="408">
        <v>10000</v>
      </c>
      <c r="E98" s="409" t="s">
        <v>1588</v>
      </c>
      <c r="F98" s="402" t="s">
        <v>1589</v>
      </c>
      <c r="G98" s="402" t="s">
        <v>1590</v>
      </c>
      <c r="H98" s="402" t="s">
        <v>480</v>
      </c>
      <c r="I98" s="410"/>
      <c r="J98" s="411"/>
      <c r="K98" s="412"/>
      <c r="L98" s="413"/>
    </row>
    <row r="99" spans="1:12" x14ac:dyDescent="0.2">
      <c r="A99" s="397">
        <v>91</v>
      </c>
      <c r="B99" s="398" t="s">
        <v>1552</v>
      </c>
      <c r="C99" s="399" t="s">
        <v>477</v>
      </c>
      <c r="D99" s="408">
        <v>5000</v>
      </c>
      <c r="E99" s="409" t="s">
        <v>1591</v>
      </c>
      <c r="F99" s="402" t="s">
        <v>1592</v>
      </c>
      <c r="G99" s="402" t="s">
        <v>1593</v>
      </c>
      <c r="H99" s="402" t="s">
        <v>478</v>
      </c>
      <c r="I99" s="410"/>
      <c r="J99" s="411"/>
      <c r="K99" s="412"/>
      <c r="L99" s="413"/>
    </row>
    <row r="100" spans="1:12" x14ac:dyDescent="0.2">
      <c r="A100" s="397">
        <v>92</v>
      </c>
      <c r="B100" s="398" t="s">
        <v>1552</v>
      </c>
      <c r="C100" s="399" t="s">
        <v>477</v>
      </c>
      <c r="D100" s="408">
        <v>5000</v>
      </c>
      <c r="E100" s="409" t="s">
        <v>1594</v>
      </c>
      <c r="F100" s="402" t="s">
        <v>1595</v>
      </c>
      <c r="G100" s="402" t="s">
        <v>1596</v>
      </c>
      <c r="H100" s="402" t="s">
        <v>480</v>
      </c>
      <c r="I100" s="410"/>
      <c r="J100" s="411"/>
      <c r="K100" s="412"/>
      <c r="L100" s="413"/>
    </row>
    <row r="101" spans="1:12" x14ac:dyDescent="0.2">
      <c r="A101" s="397">
        <v>93</v>
      </c>
      <c r="B101" s="398" t="s">
        <v>1552</v>
      </c>
      <c r="C101" s="399" t="s">
        <v>477</v>
      </c>
      <c r="D101" s="408">
        <v>2500</v>
      </c>
      <c r="E101" s="409" t="s">
        <v>1597</v>
      </c>
      <c r="F101" s="402" t="s">
        <v>1598</v>
      </c>
      <c r="G101" s="402" t="s">
        <v>1599</v>
      </c>
      <c r="H101" s="402" t="s">
        <v>479</v>
      </c>
      <c r="I101" s="410"/>
      <c r="J101" s="411"/>
      <c r="K101" s="412"/>
      <c r="L101" s="413"/>
    </row>
    <row r="102" spans="1:12" x14ac:dyDescent="0.2">
      <c r="A102" s="397">
        <v>94</v>
      </c>
      <c r="B102" s="398" t="s">
        <v>1552</v>
      </c>
      <c r="C102" s="399" t="s">
        <v>477</v>
      </c>
      <c r="D102" s="408">
        <v>2496</v>
      </c>
      <c r="E102" s="409" t="s">
        <v>1600</v>
      </c>
      <c r="F102" s="402" t="s">
        <v>1601</v>
      </c>
      <c r="G102" s="402" t="s">
        <v>1602</v>
      </c>
      <c r="H102" s="402" t="s">
        <v>479</v>
      </c>
      <c r="I102" s="410"/>
      <c r="J102" s="411"/>
      <c r="K102" s="412"/>
      <c r="L102" s="413"/>
    </row>
    <row r="103" spans="1:12" x14ac:dyDescent="0.2">
      <c r="A103" s="397">
        <v>95</v>
      </c>
      <c r="B103" s="398" t="s">
        <v>1552</v>
      </c>
      <c r="C103" s="399" t="s">
        <v>477</v>
      </c>
      <c r="D103" s="408">
        <v>2499</v>
      </c>
      <c r="E103" s="409" t="s">
        <v>1603</v>
      </c>
      <c r="F103" s="402" t="s">
        <v>1604</v>
      </c>
      <c r="G103" s="402" t="s">
        <v>1605</v>
      </c>
      <c r="H103" s="402" t="s">
        <v>479</v>
      </c>
      <c r="I103" s="410"/>
      <c r="J103" s="411"/>
      <c r="K103" s="412"/>
      <c r="L103" s="413"/>
    </row>
    <row r="104" spans="1:12" x14ac:dyDescent="0.2">
      <c r="A104" s="397">
        <v>96</v>
      </c>
      <c r="B104" s="398" t="s">
        <v>1552</v>
      </c>
      <c r="C104" s="399" t="s">
        <v>477</v>
      </c>
      <c r="D104" s="408">
        <v>5000</v>
      </c>
      <c r="E104" s="409" t="s">
        <v>1606</v>
      </c>
      <c r="F104" s="402" t="s">
        <v>1607</v>
      </c>
      <c r="G104" s="402" t="s">
        <v>1608</v>
      </c>
      <c r="H104" s="402" t="s">
        <v>480</v>
      </c>
      <c r="I104" s="410"/>
      <c r="J104" s="411"/>
      <c r="K104" s="412"/>
      <c r="L104" s="413"/>
    </row>
    <row r="105" spans="1:12" x14ac:dyDescent="0.2">
      <c r="A105" s="397">
        <v>97</v>
      </c>
      <c r="B105" s="398" t="s">
        <v>1609</v>
      </c>
      <c r="C105" s="399" t="s">
        <v>477</v>
      </c>
      <c r="D105" s="408">
        <v>5600</v>
      </c>
      <c r="E105" s="409" t="s">
        <v>1610</v>
      </c>
      <c r="F105" s="402" t="s">
        <v>1611</v>
      </c>
      <c r="G105" s="402" t="s">
        <v>1612</v>
      </c>
      <c r="H105" s="402" t="s">
        <v>478</v>
      </c>
      <c r="I105" s="410"/>
      <c r="J105" s="411"/>
      <c r="K105" s="412"/>
      <c r="L105" s="413"/>
    </row>
    <row r="106" spans="1:12" x14ac:dyDescent="0.2">
      <c r="A106" s="397">
        <v>98</v>
      </c>
      <c r="B106" s="398" t="s">
        <v>1609</v>
      </c>
      <c r="C106" s="399" t="s">
        <v>477</v>
      </c>
      <c r="D106" s="408">
        <v>3000</v>
      </c>
      <c r="E106" s="409" t="s">
        <v>1613</v>
      </c>
      <c r="F106" s="402" t="s">
        <v>1614</v>
      </c>
      <c r="G106" s="402" t="s">
        <v>1615</v>
      </c>
      <c r="H106" s="402" t="s">
        <v>479</v>
      </c>
      <c r="I106" s="410"/>
      <c r="J106" s="411"/>
      <c r="K106" s="412"/>
      <c r="L106" s="413"/>
    </row>
    <row r="107" spans="1:12" x14ac:dyDescent="0.2">
      <c r="A107" s="397">
        <v>99</v>
      </c>
      <c r="B107" s="398" t="s">
        <v>1609</v>
      </c>
      <c r="C107" s="399" t="s">
        <v>477</v>
      </c>
      <c r="D107" s="408">
        <v>2000</v>
      </c>
      <c r="E107" s="409" t="s">
        <v>1616</v>
      </c>
      <c r="F107" s="402" t="s">
        <v>1617</v>
      </c>
      <c r="G107" s="402" t="s">
        <v>1618</v>
      </c>
      <c r="H107" s="402" t="s">
        <v>479</v>
      </c>
      <c r="I107" s="410"/>
      <c r="J107" s="411"/>
      <c r="K107" s="412"/>
      <c r="L107" s="413"/>
    </row>
    <row r="108" spans="1:12" x14ac:dyDescent="0.2">
      <c r="A108" s="397">
        <v>100</v>
      </c>
      <c r="B108" s="398" t="s">
        <v>1609</v>
      </c>
      <c r="C108" s="399" t="s">
        <v>477</v>
      </c>
      <c r="D108" s="408">
        <v>5000</v>
      </c>
      <c r="E108" s="409" t="s">
        <v>1619</v>
      </c>
      <c r="F108" s="402" t="s">
        <v>1620</v>
      </c>
      <c r="G108" s="402" t="s">
        <v>1621</v>
      </c>
      <c r="H108" s="402" t="s">
        <v>479</v>
      </c>
      <c r="I108" s="410"/>
      <c r="J108" s="411"/>
      <c r="K108" s="412"/>
      <c r="L108" s="413"/>
    </row>
    <row r="109" spans="1:12" x14ac:dyDescent="0.2">
      <c r="A109" s="397">
        <v>101</v>
      </c>
      <c r="B109" s="398" t="s">
        <v>1609</v>
      </c>
      <c r="C109" s="399" t="s">
        <v>477</v>
      </c>
      <c r="D109" s="408">
        <v>3300</v>
      </c>
      <c r="E109" s="409" t="s">
        <v>1610</v>
      </c>
      <c r="F109" s="402" t="s">
        <v>1611</v>
      </c>
      <c r="G109" s="402" t="s">
        <v>1622</v>
      </c>
      <c r="H109" s="402" t="s">
        <v>479</v>
      </c>
      <c r="I109" s="410"/>
      <c r="J109" s="411"/>
      <c r="K109" s="412"/>
      <c r="L109" s="413"/>
    </row>
    <row r="110" spans="1:12" x14ac:dyDescent="0.2">
      <c r="A110" s="397">
        <v>102</v>
      </c>
      <c r="B110" s="398" t="s">
        <v>1609</v>
      </c>
      <c r="C110" s="399" t="s">
        <v>477</v>
      </c>
      <c r="D110" s="400">
        <v>10000</v>
      </c>
      <c r="E110" s="401" t="s">
        <v>1623</v>
      </c>
      <c r="F110" s="402" t="s">
        <v>1624</v>
      </c>
      <c r="G110" s="403" t="s">
        <v>1625</v>
      </c>
      <c r="H110" s="403" t="s">
        <v>480</v>
      </c>
      <c r="I110" s="404"/>
      <c r="J110" s="405"/>
      <c r="K110" s="406"/>
      <c r="L110" s="407"/>
    </row>
    <row r="111" spans="1:12" x14ac:dyDescent="0.2">
      <c r="A111" s="397">
        <v>103</v>
      </c>
      <c r="B111" s="398" t="s">
        <v>1609</v>
      </c>
      <c r="C111" s="399" t="s">
        <v>477</v>
      </c>
      <c r="D111" s="400">
        <v>6100</v>
      </c>
      <c r="E111" s="401" t="s">
        <v>1626</v>
      </c>
      <c r="F111" s="402" t="s">
        <v>1627</v>
      </c>
      <c r="G111" s="403" t="s">
        <v>1628</v>
      </c>
      <c r="H111" s="403" t="s">
        <v>479</v>
      </c>
      <c r="I111" s="404"/>
      <c r="J111" s="405"/>
      <c r="K111" s="406"/>
      <c r="L111" s="407"/>
    </row>
    <row r="112" spans="1:12" x14ac:dyDescent="0.2">
      <c r="A112" s="397">
        <v>104</v>
      </c>
      <c r="B112" s="398" t="s">
        <v>1609</v>
      </c>
      <c r="C112" s="399" t="s">
        <v>477</v>
      </c>
      <c r="D112" s="400">
        <v>1000</v>
      </c>
      <c r="E112" s="401" t="s">
        <v>1629</v>
      </c>
      <c r="F112" s="402" t="s">
        <v>1630</v>
      </c>
      <c r="G112" s="403" t="s">
        <v>1631</v>
      </c>
      <c r="H112" s="403" t="s">
        <v>479</v>
      </c>
      <c r="I112" s="404"/>
      <c r="J112" s="405"/>
      <c r="K112" s="406"/>
      <c r="L112" s="407"/>
    </row>
    <row r="113" spans="1:12" x14ac:dyDescent="0.2">
      <c r="A113" s="397">
        <v>105</v>
      </c>
      <c r="B113" s="398" t="s">
        <v>1609</v>
      </c>
      <c r="C113" s="399" t="s">
        <v>477</v>
      </c>
      <c r="D113" s="400">
        <v>6000</v>
      </c>
      <c r="E113" s="401" t="s">
        <v>1632</v>
      </c>
      <c r="F113" s="402" t="s">
        <v>1633</v>
      </c>
      <c r="G113" s="403" t="s">
        <v>1634</v>
      </c>
      <c r="H113" s="403" t="s">
        <v>480</v>
      </c>
      <c r="I113" s="404"/>
      <c r="J113" s="405"/>
      <c r="K113" s="406"/>
      <c r="L113" s="407"/>
    </row>
    <row r="114" spans="1:12" x14ac:dyDescent="0.2">
      <c r="A114" s="397">
        <v>106</v>
      </c>
      <c r="B114" s="398" t="s">
        <v>1609</v>
      </c>
      <c r="C114" s="399" t="s">
        <v>477</v>
      </c>
      <c r="D114" s="400">
        <v>1500</v>
      </c>
      <c r="E114" s="401" t="s">
        <v>539</v>
      </c>
      <c r="F114" s="402" t="s">
        <v>540</v>
      </c>
      <c r="G114" s="403" t="s">
        <v>541</v>
      </c>
      <c r="H114" s="403" t="s">
        <v>478</v>
      </c>
      <c r="I114" s="404"/>
      <c r="J114" s="405"/>
      <c r="K114" s="406"/>
      <c r="L114" s="407"/>
    </row>
    <row r="115" spans="1:12" x14ac:dyDescent="0.2">
      <c r="A115" s="397">
        <v>107</v>
      </c>
      <c r="B115" s="398" t="s">
        <v>1609</v>
      </c>
      <c r="C115" s="399" t="s">
        <v>477</v>
      </c>
      <c r="D115" s="400">
        <v>1525</v>
      </c>
      <c r="E115" s="401" t="s">
        <v>542</v>
      </c>
      <c r="F115" s="402" t="s">
        <v>543</v>
      </c>
      <c r="G115" s="403" t="s">
        <v>544</v>
      </c>
      <c r="H115" s="403" t="s">
        <v>490</v>
      </c>
      <c r="I115" s="404"/>
      <c r="J115" s="405"/>
      <c r="K115" s="406"/>
      <c r="L115" s="407"/>
    </row>
    <row r="116" spans="1:12" x14ac:dyDescent="0.2">
      <c r="A116" s="397">
        <v>108</v>
      </c>
      <c r="B116" s="398" t="s">
        <v>1609</v>
      </c>
      <c r="C116" s="399" t="s">
        <v>477</v>
      </c>
      <c r="D116" s="400">
        <v>10000</v>
      </c>
      <c r="E116" s="401" t="s">
        <v>1635</v>
      </c>
      <c r="F116" s="402" t="s">
        <v>1636</v>
      </c>
      <c r="G116" s="403" t="s">
        <v>1637</v>
      </c>
      <c r="H116" s="403" t="s">
        <v>480</v>
      </c>
      <c r="I116" s="404"/>
      <c r="J116" s="405"/>
      <c r="K116" s="406"/>
      <c r="L116" s="407"/>
    </row>
    <row r="117" spans="1:12" x14ac:dyDescent="0.2">
      <c r="A117" s="397">
        <v>109</v>
      </c>
      <c r="B117" s="398" t="s">
        <v>1609</v>
      </c>
      <c r="C117" s="399" t="s">
        <v>477</v>
      </c>
      <c r="D117" s="400">
        <v>600</v>
      </c>
      <c r="E117" s="401" t="s">
        <v>531</v>
      </c>
      <c r="F117" s="402" t="s">
        <v>532</v>
      </c>
      <c r="G117" s="403" t="s">
        <v>533</v>
      </c>
      <c r="H117" s="403" t="s">
        <v>480</v>
      </c>
      <c r="I117" s="404"/>
      <c r="J117" s="405"/>
      <c r="K117" s="406"/>
      <c r="L117" s="407"/>
    </row>
    <row r="118" spans="1:12" x14ac:dyDescent="0.2">
      <c r="A118" s="397">
        <v>110</v>
      </c>
      <c r="B118" s="398" t="s">
        <v>1609</v>
      </c>
      <c r="C118" s="399" t="s">
        <v>477</v>
      </c>
      <c r="D118" s="400">
        <v>4995</v>
      </c>
      <c r="E118" s="401" t="s">
        <v>1638</v>
      </c>
      <c r="F118" s="402" t="s">
        <v>1639</v>
      </c>
      <c r="G118" s="403" t="s">
        <v>1640</v>
      </c>
      <c r="H118" s="403" t="s">
        <v>479</v>
      </c>
      <c r="I118" s="404"/>
      <c r="J118" s="405"/>
      <c r="K118" s="406"/>
      <c r="L118" s="407"/>
    </row>
    <row r="119" spans="1:12" x14ac:dyDescent="0.2">
      <c r="A119" s="397">
        <v>111</v>
      </c>
      <c r="B119" s="398" t="s">
        <v>1609</v>
      </c>
      <c r="C119" s="399" t="s">
        <v>477</v>
      </c>
      <c r="D119" s="400">
        <v>1000</v>
      </c>
      <c r="E119" s="401" t="s">
        <v>535</v>
      </c>
      <c r="F119" s="402" t="s">
        <v>536</v>
      </c>
      <c r="G119" s="403" t="s">
        <v>537</v>
      </c>
      <c r="H119" s="403" t="s">
        <v>479</v>
      </c>
      <c r="I119" s="404"/>
      <c r="J119" s="405"/>
      <c r="K119" s="406"/>
      <c r="L119" s="407"/>
    </row>
    <row r="120" spans="1:12" x14ac:dyDescent="0.2">
      <c r="A120" s="397">
        <v>112</v>
      </c>
      <c r="B120" s="398" t="s">
        <v>1609</v>
      </c>
      <c r="C120" s="399" t="s">
        <v>477</v>
      </c>
      <c r="D120" s="400">
        <v>5000</v>
      </c>
      <c r="E120" s="401" t="s">
        <v>1641</v>
      </c>
      <c r="F120" s="402" t="s">
        <v>1642</v>
      </c>
      <c r="G120" s="403" t="s">
        <v>1643</v>
      </c>
      <c r="H120" s="403" t="s">
        <v>479</v>
      </c>
      <c r="I120" s="404"/>
      <c r="J120" s="405"/>
      <c r="K120" s="406"/>
      <c r="L120" s="407"/>
    </row>
    <row r="121" spans="1:12" x14ac:dyDescent="0.2">
      <c r="A121" s="397">
        <v>113</v>
      </c>
      <c r="B121" s="398" t="s">
        <v>1609</v>
      </c>
      <c r="C121" s="399" t="s">
        <v>477</v>
      </c>
      <c r="D121" s="400">
        <v>10000</v>
      </c>
      <c r="E121" s="401" t="s">
        <v>1644</v>
      </c>
      <c r="F121" s="402" t="s">
        <v>1645</v>
      </c>
      <c r="G121" s="403" t="s">
        <v>1646</v>
      </c>
      <c r="H121" s="403" t="s">
        <v>479</v>
      </c>
      <c r="I121" s="404"/>
      <c r="J121" s="405"/>
      <c r="K121" s="406"/>
      <c r="L121" s="407"/>
    </row>
    <row r="122" spans="1:12" x14ac:dyDescent="0.2">
      <c r="A122" s="397">
        <v>114</v>
      </c>
      <c r="B122" s="398" t="s">
        <v>1609</v>
      </c>
      <c r="C122" s="399" t="s">
        <v>477</v>
      </c>
      <c r="D122" s="400">
        <v>5000</v>
      </c>
      <c r="E122" s="401" t="s">
        <v>1647</v>
      </c>
      <c r="F122" s="402" t="s">
        <v>1648</v>
      </c>
      <c r="G122" s="403" t="s">
        <v>1649</v>
      </c>
      <c r="H122" s="403" t="s">
        <v>480</v>
      </c>
      <c r="I122" s="404"/>
      <c r="J122" s="405"/>
      <c r="K122" s="406"/>
      <c r="L122" s="407"/>
    </row>
    <row r="123" spans="1:12" x14ac:dyDescent="0.2">
      <c r="A123" s="397">
        <v>115</v>
      </c>
      <c r="B123" s="436">
        <v>44125</v>
      </c>
      <c r="C123" s="399" t="s">
        <v>477</v>
      </c>
      <c r="D123" s="400">
        <v>60000</v>
      </c>
      <c r="E123" s="401" t="s">
        <v>1548</v>
      </c>
      <c r="F123" s="402" t="s">
        <v>1549</v>
      </c>
      <c r="G123" s="403" t="s">
        <v>1650</v>
      </c>
      <c r="H123" s="403" t="s">
        <v>479</v>
      </c>
      <c r="I123" s="404"/>
      <c r="J123" s="405"/>
      <c r="K123" s="406"/>
      <c r="L123" s="407"/>
    </row>
    <row r="124" spans="1:12" x14ac:dyDescent="0.2">
      <c r="A124" s="397">
        <v>116</v>
      </c>
      <c r="B124" s="398" t="s">
        <v>1651</v>
      </c>
      <c r="C124" s="399" t="s">
        <v>477</v>
      </c>
      <c r="D124" s="400">
        <v>5000</v>
      </c>
      <c r="E124" s="401" t="s">
        <v>1652</v>
      </c>
      <c r="F124" s="402" t="s">
        <v>1653</v>
      </c>
      <c r="G124" s="403" t="s">
        <v>1654</v>
      </c>
      <c r="H124" s="403" t="s">
        <v>478</v>
      </c>
      <c r="I124" s="404"/>
      <c r="J124" s="405"/>
      <c r="K124" s="406"/>
      <c r="L124" s="407"/>
    </row>
    <row r="125" spans="1:12" x14ac:dyDescent="0.2">
      <c r="A125" s="397">
        <v>117</v>
      </c>
      <c r="B125" s="398" t="s">
        <v>1651</v>
      </c>
      <c r="C125" s="399" t="s">
        <v>477</v>
      </c>
      <c r="D125" s="400">
        <v>10000</v>
      </c>
      <c r="E125" s="401" t="s">
        <v>1655</v>
      </c>
      <c r="F125" s="402" t="s">
        <v>1656</v>
      </c>
      <c r="G125" s="403" t="s">
        <v>1657</v>
      </c>
      <c r="H125" s="403" t="s">
        <v>490</v>
      </c>
      <c r="I125" s="404"/>
      <c r="J125" s="405"/>
      <c r="K125" s="406"/>
      <c r="L125" s="407"/>
    </row>
    <row r="126" spans="1:12" x14ac:dyDescent="0.2">
      <c r="A126" s="397">
        <v>118</v>
      </c>
      <c r="B126" s="398" t="s">
        <v>1651</v>
      </c>
      <c r="C126" s="399" t="s">
        <v>477</v>
      </c>
      <c r="D126" s="400">
        <v>3150</v>
      </c>
      <c r="E126" s="401" t="s">
        <v>1658</v>
      </c>
      <c r="F126" s="402" t="s">
        <v>1659</v>
      </c>
      <c r="G126" s="403" t="s">
        <v>1660</v>
      </c>
      <c r="H126" s="403" t="s">
        <v>479</v>
      </c>
      <c r="I126" s="404"/>
      <c r="J126" s="405"/>
      <c r="K126" s="406"/>
      <c r="L126" s="407"/>
    </row>
    <row r="127" spans="1:12" x14ac:dyDescent="0.2">
      <c r="A127" s="397">
        <v>119</v>
      </c>
      <c r="B127" s="398" t="s">
        <v>1651</v>
      </c>
      <c r="C127" s="399" t="s">
        <v>477</v>
      </c>
      <c r="D127" s="400">
        <v>35000</v>
      </c>
      <c r="E127" s="401" t="s">
        <v>1661</v>
      </c>
      <c r="F127" s="402" t="s">
        <v>1662</v>
      </c>
      <c r="G127" s="403" t="s">
        <v>1663</v>
      </c>
      <c r="H127" s="403" t="s">
        <v>480</v>
      </c>
      <c r="I127" s="404"/>
      <c r="J127" s="405"/>
      <c r="K127" s="406"/>
      <c r="L127" s="407"/>
    </row>
    <row r="128" spans="1:12" x14ac:dyDescent="0.2">
      <c r="A128" s="397">
        <v>120</v>
      </c>
      <c r="B128" s="398" t="s">
        <v>1651</v>
      </c>
      <c r="C128" s="399" t="s">
        <v>477</v>
      </c>
      <c r="D128" s="400">
        <v>40000</v>
      </c>
      <c r="E128" s="401" t="s">
        <v>1664</v>
      </c>
      <c r="F128" s="402" t="s">
        <v>1665</v>
      </c>
      <c r="G128" s="403" t="s">
        <v>1666</v>
      </c>
      <c r="H128" s="403" t="s">
        <v>479</v>
      </c>
      <c r="I128" s="404"/>
      <c r="J128" s="405"/>
      <c r="K128" s="406"/>
      <c r="L128" s="407"/>
    </row>
    <row r="129" spans="1:12" x14ac:dyDescent="0.2">
      <c r="A129" s="397">
        <v>121</v>
      </c>
      <c r="B129" s="398" t="s">
        <v>1651</v>
      </c>
      <c r="C129" s="399" t="s">
        <v>477</v>
      </c>
      <c r="D129" s="400">
        <v>2110</v>
      </c>
      <c r="E129" s="401" t="s">
        <v>1667</v>
      </c>
      <c r="F129" s="402" t="s">
        <v>1668</v>
      </c>
      <c r="G129" s="403" t="s">
        <v>1669</v>
      </c>
      <c r="H129" s="403" t="s">
        <v>480</v>
      </c>
      <c r="I129" s="404"/>
      <c r="J129" s="405"/>
      <c r="K129" s="406"/>
      <c r="L129" s="407"/>
    </row>
    <row r="130" spans="1:12" x14ac:dyDescent="0.2">
      <c r="A130" s="397">
        <v>122</v>
      </c>
      <c r="B130" s="398" t="s">
        <v>1651</v>
      </c>
      <c r="C130" s="399" t="s">
        <v>477</v>
      </c>
      <c r="D130" s="400">
        <v>2500</v>
      </c>
      <c r="E130" s="401" t="s">
        <v>1670</v>
      </c>
      <c r="F130" s="402" t="s">
        <v>1671</v>
      </c>
      <c r="G130" s="403" t="s">
        <v>1672</v>
      </c>
      <c r="H130" s="403" t="s">
        <v>479</v>
      </c>
      <c r="I130" s="404"/>
      <c r="J130" s="405"/>
      <c r="K130" s="406"/>
      <c r="L130" s="407"/>
    </row>
    <row r="131" spans="1:12" x14ac:dyDescent="0.2">
      <c r="A131" s="397">
        <v>123</v>
      </c>
      <c r="B131" s="398" t="s">
        <v>1651</v>
      </c>
      <c r="C131" s="399" t="s">
        <v>477</v>
      </c>
      <c r="D131" s="400">
        <v>3000</v>
      </c>
      <c r="E131" s="401" t="s">
        <v>1673</v>
      </c>
      <c r="F131" s="402" t="s">
        <v>1674</v>
      </c>
      <c r="G131" s="403" t="s">
        <v>1675</v>
      </c>
      <c r="H131" s="403" t="s">
        <v>478</v>
      </c>
      <c r="I131" s="404"/>
      <c r="J131" s="405"/>
      <c r="K131" s="406"/>
      <c r="L131" s="407"/>
    </row>
    <row r="132" spans="1:12" x14ac:dyDescent="0.2">
      <c r="A132" s="397">
        <v>124</v>
      </c>
      <c r="B132" s="398" t="s">
        <v>1651</v>
      </c>
      <c r="C132" s="399" t="s">
        <v>477</v>
      </c>
      <c r="D132" s="400">
        <v>5000</v>
      </c>
      <c r="E132" s="401" t="s">
        <v>1676</v>
      </c>
      <c r="F132" s="402" t="s">
        <v>1677</v>
      </c>
      <c r="G132" s="403" t="s">
        <v>1678</v>
      </c>
      <c r="H132" s="403" t="s">
        <v>478</v>
      </c>
      <c r="I132" s="404"/>
      <c r="J132" s="405"/>
      <c r="K132" s="406"/>
      <c r="L132" s="407"/>
    </row>
    <row r="133" spans="1:12" x14ac:dyDescent="0.2">
      <c r="A133" s="397">
        <v>125</v>
      </c>
      <c r="B133" s="398" t="s">
        <v>1651</v>
      </c>
      <c r="C133" s="399" t="s">
        <v>477</v>
      </c>
      <c r="D133" s="400">
        <v>4000</v>
      </c>
      <c r="E133" s="401" t="s">
        <v>1679</v>
      </c>
      <c r="F133" s="402" t="s">
        <v>1680</v>
      </c>
      <c r="G133" s="403" t="s">
        <v>1681</v>
      </c>
      <c r="H133" s="403" t="s">
        <v>479</v>
      </c>
      <c r="I133" s="404"/>
      <c r="J133" s="405"/>
      <c r="K133" s="406"/>
      <c r="L133" s="407"/>
    </row>
    <row r="134" spans="1:12" x14ac:dyDescent="0.2">
      <c r="A134" s="397">
        <v>126</v>
      </c>
      <c r="B134" s="398" t="s">
        <v>1651</v>
      </c>
      <c r="C134" s="399" t="s">
        <v>477</v>
      </c>
      <c r="D134" s="400">
        <v>10000</v>
      </c>
      <c r="E134" s="401" t="s">
        <v>1682</v>
      </c>
      <c r="F134" s="402" t="s">
        <v>1683</v>
      </c>
      <c r="G134" s="403" t="s">
        <v>1684</v>
      </c>
      <c r="H134" s="403" t="s">
        <v>478</v>
      </c>
      <c r="I134" s="404"/>
      <c r="J134" s="405"/>
      <c r="K134" s="406"/>
      <c r="L134" s="407"/>
    </row>
    <row r="135" spans="1:12" x14ac:dyDescent="0.2">
      <c r="A135" s="397">
        <v>127</v>
      </c>
      <c r="B135" s="398" t="s">
        <v>1651</v>
      </c>
      <c r="C135" s="399" t="s">
        <v>477</v>
      </c>
      <c r="D135" s="400">
        <v>3000</v>
      </c>
      <c r="E135" s="401" t="s">
        <v>1169</v>
      </c>
      <c r="F135" s="402" t="s">
        <v>1168</v>
      </c>
      <c r="G135" s="403" t="s">
        <v>1685</v>
      </c>
      <c r="H135" s="403" t="s">
        <v>478</v>
      </c>
      <c r="I135" s="404"/>
      <c r="J135" s="405"/>
      <c r="K135" s="406"/>
      <c r="L135" s="407"/>
    </row>
    <row r="136" spans="1:12" x14ac:dyDescent="0.2">
      <c r="A136" s="397">
        <v>128</v>
      </c>
      <c r="B136" s="398" t="s">
        <v>1651</v>
      </c>
      <c r="C136" s="399" t="s">
        <v>477</v>
      </c>
      <c r="D136" s="400">
        <v>2000</v>
      </c>
      <c r="E136" s="401" t="s">
        <v>1686</v>
      </c>
      <c r="F136" s="402" t="s">
        <v>1687</v>
      </c>
      <c r="G136" s="403" t="s">
        <v>1688</v>
      </c>
      <c r="H136" s="403" t="s">
        <v>478</v>
      </c>
      <c r="I136" s="404"/>
      <c r="J136" s="405"/>
      <c r="K136" s="406"/>
      <c r="L136" s="407"/>
    </row>
    <row r="137" spans="1:12" x14ac:dyDescent="0.2">
      <c r="A137" s="397">
        <v>129</v>
      </c>
      <c r="B137" s="398" t="s">
        <v>1651</v>
      </c>
      <c r="C137" s="399" t="s">
        <v>477</v>
      </c>
      <c r="D137" s="400">
        <v>3000</v>
      </c>
      <c r="E137" s="401" t="s">
        <v>1689</v>
      </c>
      <c r="F137" s="402" t="s">
        <v>1690</v>
      </c>
      <c r="G137" s="403" t="s">
        <v>1691</v>
      </c>
      <c r="H137" s="403" t="s">
        <v>490</v>
      </c>
      <c r="I137" s="404"/>
      <c r="J137" s="405"/>
      <c r="K137" s="406"/>
      <c r="L137" s="407"/>
    </row>
    <row r="138" spans="1:12" x14ac:dyDescent="0.2">
      <c r="A138" s="397">
        <v>130</v>
      </c>
      <c r="B138" s="398" t="s">
        <v>1651</v>
      </c>
      <c r="C138" s="399" t="s">
        <v>477</v>
      </c>
      <c r="D138" s="400">
        <v>2500</v>
      </c>
      <c r="E138" s="401" t="s">
        <v>1692</v>
      </c>
      <c r="F138" s="402" t="s">
        <v>1693</v>
      </c>
      <c r="G138" s="403" t="s">
        <v>1694</v>
      </c>
      <c r="H138" s="403" t="s">
        <v>479</v>
      </c>
      <c r="I138" s="404"/>
      <c r="J138" s="405"/>
      <c r="K138" s="406"/>
      <c r="L138" s="407"/>
    </row>
    <row r="139" spans="1:12" x14ac:dyDescent="0.2">
      <c r="A139" s="397">
        <v>131</v>
      </c>
      <c r="B139" s="398" t="s">
        <v>1651</v>
      </c>
      <c r="C139" s="399" t="s">
        <v>477</v>
      </c>
      <c r="D139" s="400">
        <v>3000</v>
      </c>
      <c r="E139" s="401" t="s">
        <v>1695</v>
      </c>
      <c r="F139" s="402" t="s">
        <v>1696</v>
      </c>
      <c r="G139" s="403" t="s">
        <v>1697</v>
      </c>
      <c r="H139" s="403" t="s">
        <v>479</v>
      </c>
      <c r="I139" s="404"/>
      <c r="J139" s="405"/>
      <c r="K139" s="406"/>
      <c r="L139" s="407"/>
    </row>
    <row r="140" spans="1:12" x14ac:dyDescent="0.2">
      <c r="A140" s="397">
        <v>132</v>
      </c>
      <c r="B140" s="398" t="s">
        <v>1651</v>
      </c>
      <c r="C140" s="399" t="s">
        <v>477</v>
      </c>
      <c r="D140" s="400">
        <v>2500</v>
      </c>
      <c r="E140" s="401" t="s">
        <v>1698</v>
      </c>
      <c r="F140" s="402" t="s">
        <v>1699</v>
      </c>
      <c r="G140" s="403" t="s">
        <v>1700</v>
      </c>
      <c r="H140" s="403" t="s">
        <v>480</v>
      </c>
      <c r="I140" s="404"/>
      <c r="J140" s="405"/>
      <c r="K140" s="406"/>
      <c r="L140" s="407"/>
    </row>
    <row r="141" spans="1:12" x14ac:dyDescent="0.2">
      <c r="A141" s="397">
        <v>133</v>
      </c>
      <c r="B141" s="398" t="s">
        <v>1651</v>
      </c>
      <c r="C141" s="399" t="s">
        <v>477</v>
      </c>
      <c r="D141" s="400">
        <v>2500</v>
      </c>
      <c r="E141" s="401" t="s">
        <v>1701</v>
      </c>
      <c r="F141" s="402" t="s">
        <v>1702</v>
      </c>
      <c r="G141" s="403" t="s">
        <v>1703</v>
      </c>
      <c r="H141" s="403" t="s">
        <v>480</v>
      </c>
      <c r="I141" s="404"/>
      <c r="J141" s="405"/>
      <c r="K141" s="406"/>
      <c r="L141" s="407"/>
    </row>
    <row r="142" spans="1:12" x14ac:dyDescent="0.2">
      <c r="A142" s="397">
        <v>134</v>
      </c>
      <c r="B142" s="398" t="s">
        <v>1651</v>
      </c>
      <c r="C142" s="399" t="s">
        <v>477</v>
      </c>
      <c r="D142" s="400">
        <v>2500</v>
      </c>
      <c r="E142" s="401" t="s">
        <v>1704</v>
      </c>
      <c r="F142" s="402" t="s">
        <v>1705</v>
      </c>
      <c r="G142" s="403" t="s">
        <v>1706</v>
      </c>
      <c r="H142" s="403" t="s">
        <v>480</v>
      </c>
      <c r="I142" s="404"/>
      <c r="J142" s="405"/>
      <c r="K142" s="406"/>
      <c r="L142" s="407"/>
    </row>
    <row r="143" spans="1:12" x14ac:dyDescent="0.2">
      <c r="A143" s="397">
        <v>135</v>
      </c>
      <c r="B143" s="398" t="s">
        <v>1651</v>
      </c>
      <c r="C143" s="399" t="s">
        <v>477</v>
      </c>
      <c r="D143" s="400">
        <v>1000</v>
      </c>
      <c r="E143" s="401" t="s">
        <v>1707</v>
      </c>
      <c r="F143" s="402" t="s">
        <v>1708</v>
      </c>
      <c r="G143" s="403" t="s">
        <v>1709</v>
      </c>
      <c r="H143" s="403" t="s">
        <v>479</v>
      </c>
      <c r="I143" s="404"/>
      <c r="J143" s="405"/>
      <c r="K143" s="406"/>
      <c r="L143" s="407"/>
    </row>
    <row r="144" spans="1:12" x14ac:dyDescent="0.2">
      <c r="A144" s="397">
        <v>136</v>
      </c>
      <c r="B144" s="398" t="s">
        <v>1710</v>
      </c>
      <c r="C144" s="399" t="s">
        <v>477</v>
      </c>
      <c r="D144" s="400">
        <v>1000</v>
      </c>
      <c r="E144" s="401" t="s">
        <v>1332</v>
      </c>
      <c r="F144" s="402" t="s">
        <v>557</v>
      </c>
      <c r="G144" s="403" t="s">
        <v>558</v>
      </c>
      <c r="H144" s="403" t="s">
        <v>478</v>
      </c>
      <c r="I144" s="404"/>
      <c r="J144" s="405"/>
      <c r="K144" s="406"/>
      <c r="L144" s="407"/>
    </row>
    <row r="145" spans="1:12" x14ac:dyDescent="0.2">
      <c r="A145" s="397">
        <v>137</v>
      </c>
      <c r="B145" s="398" t="s">
        <v>1710</v>
      </c>
      <c r="C145" s="399" t="s">
        <v>477</v>
      </c>
      <c r="D145" s="400">
        <v>1</v>
      </c>
      <c r="E145" s="401" t="s">
        <v>1711</v>
      </c>
      <c r="F145" s="402" t="s">
        <v>1712</v>
      </c>
      <c r="G145" s="403" t="s">
        <v>1713</v>
      </c>
      <c r="H145" s="403" t="s">
        <v>478</v>
      </c>
      <c r="I145" s="404"/>
      <c r="J145" s="405"/>
      <c r="K145" s="406"/>
      <c r="L145" s="407"/>
    </row>
    <row r="146" spans="1:12" x14ac:dyDescent="0.2">
      <c r="A146" s="397">
        <v>138</v>
      </c>
      <c r="B146" s="398" t="s">
        <v>1710</v>
      </c>
      <c r="C146" s="399" t="s">
        <v>477</v>
      </c>
      <c r="D146" s="400">
        <v>7000</v>
      </c>
      <c r="E146" s="401" t="s">
        <v>1714</v>
      </c>
      <c r="F146" s="402" t="s">
        <v>1715</v>
      </c>
      <c r="G146" s="403" t="s">
        <v>1716</v>
      </c>
      <c r="H146" s="403" t="s">
        <v>478</v>
      </c>
      <c r="I146" s="404"/>
      <c r="J146" s="405"/>
      <c r="K146" s="406"/>
      <c r="L146" s="407"/>
    </row>
    <row r="147" spans="1:12" x14ac:dyDescent="0.2">
      <c r="A147" s="397">
        <v>139</v>
      </c>
      <c r="B147" s="398" t="s">
        <v>1710</v>
      </c>
      <c r="C147" s="399" t="s">
        <v>477</v>
      </c>
      <c r="D147" s="400">
        <v>1500</v>
      </c>
      <c r="E147" s="401" t="s">
        <v>1717</v>
      </c>
      <c r="F147" s="402" t="s">
        <v>1718</v>
      </c>
      <c r="G147" s="403" t="s">
        <v>1719</v>
      </c>
      <c r="H147" s="403" t="s">
        <v>478</v>
      </c>
      <c r="I147" s="404"/>
      <c r="J147" s="405"/>
      <c r="K147" s="406"/>
      <c r="L147" s="407"/>
    </row>
    <row r="148" spans="1:12" x14ac:dyDescent="0.2">
      <c r="A148" s="397">
        <v>140</v>
      </c>
      <c r="B148" s="398" t="s">
        <v>1710</v>
      </c>
      <c r="C148" s="399" t="s">
        <v>477</v>
      </c>
      <c r="D148" s="400">
        <v>5000</v>
      </c>
      <c r="E148" s="401" t="s">
        <v>1720</v>
      </c>
      <c r="F148" s="402" t="s">
        <v>1721</v>
      </c>
      <c r="G148" s="403" t="s">
        <v>1722</v>
      </c>
      <c r="H148" s="403" t="s">
        <v>478</v>
      </c>
      <c r="I148" s="404"/>
      <c r="J148" s="405"/>
      <c r="K148" s="406"/>
      <c r="L148" s="407"/>
    </row>
    <row r="149" spans="1:12" x14ac:dyDescent="0.2">
      <c r="A149" s="397">
        <v>141</v>
      </c>
      <c r="B149" s="398" t="s">
        <v>1710</v>
      </c>
      <c r="C149" s="399" t="s">
        <v>477</v>
      </c>
      <c r="D149" s="400">
        <v>5000</v>
      </c>
      <c r="E149" s="401" t="s">
        <v>1711</v>
      </c>
      <c r="F149" s="402" t="s">
        <v>1712</v>
      </c>
      <c r="G149" s="403" t="s">
        <v>1713</v>
      </c>
      <c r="H149" s="403" t="s">
        <v>478</v>
      </c>
      <c r="I149" s="404"/>
      <c r="J149" s="405"/>
      <c r="K149" s="406"/>
      <c r="L149" s="407"/>
    </row>
    <row r="150" spans="1:12" x14ac:dyDescent="0.2">
      <c r="A150" s="397">
        <v>142</v>
      </c>
      <c r="B150" s="398" t="s">
        <v>1710</v>
      </c>
      <c r="C150" s="399" t="s">
        <v>477</v>
      </c>
      <c r="D150" s="400">
        <v>1998</v>
      </c>
      <c r="E150" s="401" t="s">
        <v>1723</v>
      </c>
      <c r="F150" s="402" t="s">
        <v>1724</v>
      </c>
      <c r="G150" s="403" t="s">
        <v>1725</v>
      </c>
      <c r="H150" s="403" t="s">
        <v>490</v>
      </c>
      <c r="I150" s="404"/>
      <c r="J150" s="405"/>
      <c r="K150" s="406"/>
      <c r="L150" s="407"/>
    </row>
    <row r="151" spans="1:12" x14ac:dyDescent="0.2">
      <c r="A151" s="397">
        <v>143</v>
      </c>
      <c r="B151" s="398" t="s">
        <v>1710</v>
      </c>
      <c r="C151" s="399" t="s">
        <v>477</v>
      </c>
      <c r="D151" s="400">
        <v>2000</v>
      </c>
      <c r="E151" s="401" t="s">
        <v>1165</v>
      </c>
      <c r="F151" s="402" t="s">
        <v>1164</v>
      </c>
      <c r="G151" s="403" t="s">
        <v>1726</v>
      </c>
      <c r="H151" s="403" t="s">
        <v>479</v>
      </c>
      <c r="I151" s="404"/>
      <c r="J151" s="405"/>
      <c r="K151" s="406"/>
      <c r="L151" s="407"/>
    </row>
    <row r="152" spans="1:12" x14ac:dyDescent="0.2">
      <c r="A152" s="397">
        <v>144</v>
      </c>
      <c r="B152" s="398" t="s">
        <v>1710</v>
      </c>
      <c r="C152" s="399" t="s">
        <v>477</v>
      </c>
      <c r="D152" s="400">
        <v>2000</v>
      </c>
      <c r="E152" s="401" t="s">
        <v>1727</v>
      </c>
      <c r="F152" s="402" t="s">
        <v>1728</v>
      </c>
      <c r="G152" s="403" t="s">
        <v>1729</v>
      </c>
      <c r="H152" s="403" t="s">
        <v>479</v>
      </c>
      <c r="I152" s="404"/>
      <c r="J152" s="405"/>
      <c r="K152" s="406"/>
      <c r="L152" s="407"/>
    </row>
    <row r="153" spans="1:12" x14ac:dyDescent="0.2">
      <c r="A153" s="397">
        <v>145</v>
      </c>
      <c r="B153" s="398" t="s">
        <v>1710</v>
      </c>
      <c r="C153" s="399" t="s">
        <v>477</v>
      </c>
      <c r="D153" s="400">
        <v>500</v>
      </c>
      <c r="E153" s="401" t="s">
        <v>1730</v>
      </c>
      <c r="F153" s="402" t="s">
        <v>1731</v>
      </c>
      <c r="G153" s="403" t="s">
        <v>1732</v>
      </c>
      <c r="H153" s="403" t="s">
        <v>479</v>
      </c>
      <c r="I153" s="404"/>
      <c r="J153" s="405"/>
      <c r="K153" s="406"/>
      <c r="L153" s="407"/>
    </row>
    <row r="154" spans="1:12" x14ac:dyDescent="0.2">
      <c r="A154" s="397">
        <v>146</v>
      </c>
      <c r="B154" s="398" t="s">
        <v>1710</v>
      </c>
      <c r="C154" s="399" t="s">
        <v>477</v>
      </c>
      <c r="D154" s="400">
        <v>700</v>
      </c>
      <c r="E154" s="401" t="s">
        <v>1733</v>
      </c>
      <c r="F154" s="402" t="s">
        <v>1734</v>
      </c>
      <c r="G154" s="403" t="s">
        <v>1735</v>
      </c>
      <c r="H154" s="403" t="s">
        <v>479</v>
      </c>
      <c r="I154" s="404"/>
      <c r="J154" s="405"/>
      <c r="K154" s="406"/>
      <c r="L154" s="407"/>
    </row>
    <row r="155" spans="1:12" x14ac:dyDescent="0.2">
      <c r="A155" s="397">
        <v>147</v>
      </c>
      <c r="B155" s="398" t="s">
        <v>1710</v>
      </c>
      <c r="C155" s="399" t="s">
        <v>477</v>
      </c>
      <c r="D155" s="400">
        <v>600</v>
      </c>
      <c r="E155" s="401" t="s">
        <v>1736</v>
      </c>
      <c r="F155" s="402" t="s">
        <v>1737</v>
      </c>
      <c r="G155" s="403" t="s">
        <v>1738</v>
      </c>
      <c r="H155" s="403" t="s">
        <v>479</v>
      </c>
      <c r="I155" s="404"/>
      <c r="J155" s="405"/>
      <c r="K155" s="406"/>
      <c r="L155" s="407"/>
    </row>
    <row r="156" spans="1:12" x14ac:dyDescent="0.2">
      <c r="A156" s="397">
        <v>148</v>
      </c>
      <c r="B156" s="398" t="s">
        <v>1710</v>
      </c>
      <c r="C156" s="399" t="s">
        <v>477</v>
      </c>
      <c r="D156" s="400">
        <v>5000</v>
      </c>
      <c r="E156" s="401" t="s">
        <v>1739</v>
      </c>
      <c r="F156" s="402" t="s">
        <v>1740</v>
      </c>
      <c r="G156" s="403" t="s">
        <v>1741</v>
      </c>
      <c r="H156" s="403" t="s">
        <v>480</v>
      </c>
      <c r="I156" s="404"/>
      <c r="J156" s="405"/>
      <c r="K156" s="406"/>
      <c r="L156" s="407"/>
    </row>
    <row r="157" spans="1:12" x14ac:dyDescent="0.2">
      <c r="A157" s="397">
        <v>149</v>
      </c>
      <c r="B157" s="398" t="s">
        <v>1710</v>
      </c>
      <c r="C157" s="399" t="s">
        <v>477</v>
      </c>
      <c r="D157" s="400">
        <v>1200</v>
      </c>
      <c r="E157" s="401" t="s">
        <v>1742</v>
      </c>
      <c r="F157" s="402" t="s">
        <v>1743</v>
      </c>
      <c r="G157" s="403" t="s">
        <v>1744</v>
      </c>
      <c r="H157" s="403" t="s">
        <v>479</v>
      </c>
      <c r="I157" s="404"/>
      <c r="J157" s="405"/>
      <c r="K157" s="406"/>
      <c r="L157" s="407"/>
    </row>
    <row r="158" spans="1:12" x14ac:dyDescent="0.2">
      <c r="A158" s="397">
        <v>150</v>
      </c>
      <c r="B158" s="398" t="s">
        <v>1710</v>
      </c>
      <c r="C158" s="399" t="s">
        <v>477</v>
      </c>
      <c r="D158" s="400">
        <v>700</v>
      </c>
      <c r="E158" s="401" t="s">
        <v>1745</v>
      </c>
      <c r="F158" s="402" t="s">
        <v>1746</v>
      </c>
      <c r="G158" s="403" t="s">
        <v>1747</v>
      </c>
      <c r="H158" s="403" t="s">
        <v>479</v>
      </c>
      <c r="I158" s="404"/>
      <c r="J158" s="405"/>
      <c r="K158" s="406"/>
      <c r="L158" s="407"/>
    </row>
    <row r="159" spans="1:12" x14ac:dyDescent="0.2">
      <c r="A159" s="397">
        <v>151</v>
      </c>
      <c r="B159" s="398" t="s">
        <v>1710</v>
      </c>
      <c r="C159" s="399" t="s">
        <v>477</v>
      </c>
      <c r="D159" s="400">
        <v>600</v>
      </c>
      <c r="E159" s="401" t="s">
        <v>1748</v>
      </c>
      <c r="F159" s="402" t="s">
        <v>1749</v>
      </c>
      <c r="G159" s="403" t="s">
        <v>1750</v>
      </c>
      <c r="H159" s="403" t="s">
        <v>479</v>
      </c>
      <c r="I159" s="404"/>
      <c r="J159" s="405"/>
      <c r="K159" s="406"/>
      <c r="L159" s="407"/>
    </row>
    <row r="160" spans="1:12" x14ac:dyDescent="0.2">
      <c r="A160" s="397">
        <v>152</v>
      </c>
      <c r="B160" s="398" t="s">
        <v>1710</v>
      </c>
      <c r="C160" s="399" t="s">
        <v>477</v>
      </c>
      <c r="D160" s="400">
        <v>3000</v>
      </c>
      <c r="E160" s="401" t="s">
        <v>1751</v>
      </c>
      <c r="F160" s="402" t="s">
        <v>1752</v>
      </c>
      <c r="G160" s="403" t="s">
        <v>1753</v>
      </c>
      <c r="H160" s="403" t="s">
        <v>1754</v>
      </c>
      <c r="I160" s="404"/>
      <c r="J160" s="405"/>
      <c r="K160" s="406"/>
      <c r="L160" s="407"/>
    </row>
    <row r="161" spans="1:12" x14ac:dyDescent="0.2">
      <c r="A161" s="397">
        <v>153</v>
      </c>
      <c r="B161" s="398" t="s">
        <v>1710</v>
      </c>
      <c r="C161" s="399" t="s">
        <v>477</v>
      </c>
      <c r="D161" s="400">
        <v>4000</v>
      </c>
      <c r="E161" s="401" t="s">
        <v>1755</v>
      </c>
      <c r="F161" s="402" t="s">
        <v>1756</v>
      </c>
      <c r="G161" s="403" t="s">
        <v>1757</v>
      </c>
      <c r="H161" s="403" t="s">
        <v>479</v>
      </c>
      <c r="I161" s="404"/>
      <c r="J161" s="405"/>
      <c r="K161" s="406"/>
      <c r="L161" s="407"/>
    </row>
    <row r="162" spans="1:12" x14ac:dyDescent="0.2">
      <c r="A162" s="397">
        <v>154</v>
      </c>
      <c r="B162" s="398" t="s">
        <v>1710</v>
      </c>
      <c r="C162" s="399" t="s">
        <v>477</v>
      </c>
      <c r="D162" s="400">
        <v>1500</v>
      </c>
      <c r="E162" s="401" t="s">
        <v>1758</v>
      </c>
      <c r="F162" s="402" t="s">
        <v>1759</v>
      </c>
      <c r="G162" s="403" t="s">
        <v>1760</v>
      </c>
      <c r="H162" s="403" t="s">
        <v>479</v>
      </c>
      <c r="I162" s="404"/>
      <c r="J162" s="405"/>
      <c r="K162" s="406"/>
      <c r="L162" s="407"/>
    </row>
    <row r="163" spans="1:12" x14ac:dyDescent="0.2">
      <c r="A163" s="397">
        <v>155</v>
      </c>
      <c r="B163" s="398" t="s">
        <v>1710</v>
      </c>
      <c r="C163" s="399" t="s">
        <v>477</v>
      </c>
      <c r="D163" s="400">
        <v>2500</v>
      </c>
      <c r="E163" s="401" t="s">
        <v>1761</v>
      </c>
      <c r="F163" s="402" t="s">
        <v>1762</v>
      </c>
      <c r="G163" s="403" t="s">
        <v>1763</v>
      </c>
      <c r="H163" s="403" t="s">
        <v>479</v>
      </c>
      <c r="I163" s="404"/>
      <c r="J163" s="405"/>
      <c r="K163" s="406"/>
      <c r="L163" s="407"/>
    </row>
    <row r="164" spans="1:12" x14ac:dyDescent="0.2">
      <c r="A164" s="397">
        <v>156</v>
      </c>
      <c r="B164" s="398" t="s">
        <v>1710</v>
      </c>
      <c r="C164" s="399" t="s">
        <v>477</v>
      </c>
      <c r="D164" s="400">
        <v>20000</v>
      </c>
      <c r="E164" s="401" t="s">
        <v>1764</v>
      </c>
      <c r="F164" s="402" t="s">
        <v>1765</v>
      </c>
      <c r="G164" s="403" t="s">
        <v>1766</v>
      </c>
      <c r="H164" s="403" t="s">
        <v>478</v>
      </c>
      <c r="I164" s="404"/>
      <c r="J164" s="405"/>
      <c r="K164" s="406"/>
      <c r="L164" s="407"/>
    </row>
    <row r="165" spans="1:12" x14ac:dyDescent="0.2">
      <c r="A165" s="397">
        <v>157</v>
      </c>
      <c r="B165" s="398" t="s">
        <v>1710</v>
      </c>
      <c r="C165" s="399" t="s">
        <v>477</v>
      </c>
      <c r="D165" s="400">
        <v>10000</v>
      </c>
      <c r="E165" s="401" t="s">
        <v>1767</v>
      </c>
      <c r="F165" s="402" t="s">
        <v>1768</v>
      </c>
      <c r="G165" s="403" t="s">
        <v>1769</v>
      </c>
      <c r="H165" s="403" t="s">
        <v>479</v>
      </c>
      <c r="I165" s="404"/>
      <c r="J165" s="405"/>
      <c r="K165" s="406"/>
      <c r="L165" s="407"/>
    </row>
    <row r="166" spans="1:12" x14ac:dyDescent="0.2">
      <c r="A166" s="397">
        <v>158</v>
      </c>
      <c r="B166" s="398" t="s">
        <v>1710</v>
      </c>
      <c r="C166" s="399" t="s">
        <v>477</v>
      </c>
      <c r="D166" s="400">
        <v>700</v>
      </c>
      <c r="E166" s="401" t="s">
        <v>1770</v>
      </c>
      <c r="F166" s="402" t="s">
        <v>1771</v>
      </c>
      <c r="G166" s="403" t="s">
        <v>1772</v>
      </c>
      <c r="H166" s="403" t="s">
        <v>479</v>
      </c>
      <c r="I166" s="404"/>
      <c r="J166" s="405"/>
      <c r="K166" s="406"/>
      <c r="L166" s="407"/>
    </row>
    <row r="167" spans="1:12" x14ac:dyDescent="0.2">
      <c r="A167" s="397">
        <v>159</v>
      </c>
      <c r="B167" s="398" t="s">
        <v>1710</v>
      </c>
      <c r="C167" s="399" t="s">
        <v>477</v>
      </c>
      <c r="D167" s="400">
        <v>1000</v>
      </c>
      <c r="E167" s="401" t="s">
        <v>1773</v>
      </c>
      <c r="F167" s="402" t="s">
        <v>1774</v>
      </c>
      <c r="G167" s="403" t="s">
        <v>1775</v>
      </c>
      <c r="H167" s="403" t="s">
        <v>479</v>
      </c>
      <c r="I167" s="404"/>
      <c r="J167" s="405"/>
      <c r="K167" s="406"/>
      <c r="L167" s="407"/>
    </row>
    <row r="168" spans="1:12" x14ac:dyDescent="0.2">
      <c r="A168" s="397">
        <v>160</v>
      </c>
      <c r="B168" s="398" t="s">
        <v>1710</v>
      </c>
      <c r="C168" s="399" t="s">
        <v>477</v>
      </c>
      <c r="D168" s="400">
        <v>10000</v>
      </c>
      <c r="E168" s="401" t="s">
        <v>1776</v>
      </c>
      <c r="F168" s="402" t="s">
        <v>1777</v>
      </c>
      <c r="G168" s="403" t="s">
        <v>1778</v>
      </c>
      <c r="H168" s="403" t="s">
        <v>479</v>
      </c>
      <c r="I168" s="404"/>
      <c r="J168" s="405"/>
      <c r="K168" s="406"/>
      <c r="L168" s="407"/>
    </row>
    <row r="169" spans="1:12" x14ac:dyDescent="0.2">
      <c r="A169" s="397">
        <v>161</v>
      </c>
      <c r="B169" s="398" t="s">
        <v>1710</v>
      </c>
      <c r="C169" s="399" t="s">
        <v>477</v>
      </c>
      <c r="D169" s="400">
        <v>2500</v>
      </c>
      <c r="E169" s="401" t="s">
        <v>1779</v>
      </c>
      <c r="F169" s="402" t="s">
        <v>1780</v>
      </c>
      <c r="G169" s="403" t="s">
        <v>1781</v>
      </c>
      <c r="H169" s="403" t="s">
        <v>478</v>
      </c>
      <c r="I169" s="404"/>
      <c r="J169" s="405"/>
      <c r="K169" s="406"/>
      <c r="L169" s="407"/>
    </row>
    <row r="170" spans="1:12" x14ac:dyDescent="0.2">
      <c r="A170" s="397">
        <v>162</v>
      </c>
      <c r="B170" s="398" t="s">
        <v>1710</v>
      </c>
      <c r="C170" s="399" t="s">
        <v>477</v>
      </c>
      <c r="D170" s="400">
        <v>2500</v>
      </c>
      <c r="E170" s="401" t="s">
        <v>1782</v>
      </c>
      <c r="F170" s="402" t="s">
        <v>1783</v>
      </c>
      <c r="G170" s="403" t="s">
        <v>1784</v>
      </c>
      <c r="H170" s="403" t="s">
        <v>478</v>
      </c>
      <c r="I170" s="404"/>
      <c r="J170" s="405"/>
      <c r="K170" s="406"/>
      <c r="L170" s="407"/>
    </row>
    <row r="171" spans="1:12" x14ac:dyDescent="0.2">
      <c r="A171" s="397">
        <v>163</v>
      </c>
      <c r="B171" s="398" t="s">
        <v>1710</v>
      </c>
      <c r="C171" s="399" t="s">
        <v>477</v>
      </c>
      <c r="D171" s="400">
        <v>5000</v>
      </c>
      <c r="E171" s="401" t="s">
        <v>1785</v>
      </c>
      <c r="F171" s="402" t="s">
        <v>1786</v>
      </c>
      <c r="G171" s="403" t="s">
        <v>1787</v>
      </c>
      <c r="H171" s="403" t="s">
        <v>478</v>
      </c>
      <c r="I171" s="404"/>
      <c r="J171" s="405"/>
      <c r="K171" s="406"/>
      <c r="L171" s="407"/>
    </row>
    <row r="172" spans="1:12" x14ac:dyDescent="0.2">
      <c r="A172" s="397">
        <v>164</v>
      </c>
      <c r="B172" s="398" t="s">
        <v>1710</v>
      </c>
      <c r="C172" s="399" t="s">
        <v>477</v>
      </c>
      <c r="D172" s="400">
        <v>4000</v>
      </c>
      <c r="E172" s="401" t="s">
        <v>1788</v>
      </c>
      <c r="F172" s="402" t="s">
        <v>1789</v>
      </c>
      <c r="G172" s="403" t="s">
        <v>1790</v>
      </c>
      <c r="H172" s="403" t="s">
        <v>479</v>
      </c>
      <c r="I172" s="404"/>
      <c r="J172" s="405"/>
      <c r="K172" s="406"/>
      <c r="L172" s="407"/>
    </row>
    <row r="173" spans="1:12" x14ac:dyDescent="0.2">
      <c r="A173" s="397">
        <v>165</v>
      </c>
      <c r="B173" s="398" t="s">
        <v>1710</v>
      </c>
      <c r="C173" s="399" t="s">
        <v>477</v>
      </c>
      <c r="D173" s="400">
        <v>1500</v>
      </c>
      <c r="E173" s="401" t="s">
        <v>1791</v>
      </c>
      <c r="F173" s="402" t="s">
        <v>1792</v>
      </c>
      <c r="G173" s="403" t="s">
        <v>1793</v>
      </c>
      <c r="H173" s="403" t="s">
        <v>479</v>
      </c>
      <c r="I173" s="404"/>
      <c r="J173" s="405"/>
      <c r="K173" s="406"/>
      <c r="L173" s="407"/>
    </row>
    <row r="174" spans="1:12" x14ac:dyDescent="0.2">
      <c r="A174" s="397">
        <v>166</v>
      </c>
      <c r="B174" s="398" t="s">
        <v>1710</v>
      </c>
      <c r="C174" s="399" t="s">
        <v>477</v>
      </c>
      <c r="D174" s="400">
        <v>20000</v>
      </c>
      <c r="E174" s="401" t="s">
        <v>1794</v>
      </c>
      <c r="F174" s="402" t="s">
        <v>1795</v>
      </c>
      <c r="G174" s="403" t="s">
        <v>1796</v>
      </c>
      <c r="H174" s="403" t="s">
        <v>479</v>
      </c>
      <c r="I174" s="404"/>
      <c r="J174" s="405"/>
      <c r="K174" s="406"/>
      <c r="L174" s="407"/>
    </row>
    <row r="175" spans="1:12" x14ac:dyDescent="0.2">
      <c r="A175" s="397">
        <v>167</v>
      </c>
      <c r="B175" s="398" t="s">
        <v>1710</v>
      </c>
      <c r="C175" s="399" t="s">
        <v>477</v>
      </c>
      <c r="D175" s="400">
        <v>20000</v>
      </c>
      <c r="E175" s="401" t="s">
        <v>1797</v>
      </c>
      <c r="F175" s="402" t="s">
        <v>1798</v>
      </c>
      <c r="G175" s="403" t="s">
        <v>1799</v>
      </c>
      <c r="H175" s="403" t="s">
        <v>479</v>
      </c>
      <c r="I175" s="404"/>
      <c r="J175" s="405"/>
      <c r="K175" s="406"/>
      <c r="L175" s="407"/>
    </row>
    <row r="176" spans="1:12" x14ac:dyDescent="0.2">
      <c r="A176" s="397">
        <v>168</v>
      </c>
      <c r="B176" s="398" t="s">
        <v>1710</v>
      </c>
      <c r="C176" s="399" t="s">
        <v>477</v>
      </c>
      <c r="D176" s="400">
        <v>59955</v>
      </c>
      <c r="E176" s="401" t="s">
        <v>1800</v>
      </c>
      <c r="F176" s="402" t="s">
        <v>1801</v>
      </c>
      <c r="G176" s="403" t="s">
        <v>1802</v>
      </c>
      <c r="H176" s="403" t="s">
        <v>478</v>
      </c>
      <c r="I176" s="404"/>
      <c r="J176" s="405"/>
      <c r="K176" s="406"/>
      <c r="L176" s="407"/>
    </row>
    <row r="177" spans="1:12" x14ac:dyDescent="0.2">
      <c r="A177" s="397">
        <v>169</v>
      </c>
      <c r="B177" s="398" t="s">
        <v>1710</v>
      </c>
      <c r="C177" s="399" t="s">
        <v>477</v>
      </c>
      <c r="D177" s="400">
        <v>30000</v>
      </c>
      <c r="E177" s="401" t="s">
        <v>1619</v>
      </c>
      <c r="F177" s="402" t="s">
        <v>1620</v>
      </c>
      <c r="G177" s="403" t="s">
        <v>1621</v>
      </c>
      <c r="H177" s="403" t="s">
        <v>479</v>
      </c>
      <c r="I177" s="404"/>
      <c r="J177" s="405"/>
      <c r="K177" s="406"/>
      <c r="L177" s="407"/>
    </row>
    <row r="178" spans="1:12" x14ac:dyDescent="0.2">
      <c r="A178" s="397">
        <v>170</v>
      </c>
      <c r="B178" s="398" t="s">
        <v>1710</v>
      </c>
      <c r="C178" s="399" t="s">
        <v>477</v>
      </c>
      <c r="D178" s="400">
        <v>2000</v>
      </c>
      <c r="E178" s="401" t="s">
        <v>562</v>
      </c>
      <c r="F178" s="402" t="s">
        <v>563</v>
      </c>
      <c r="G178" s="403" t="s">
        <v>564</v>
      </c>
      <c r="H178" s="403" t="s">
        <v>479</v>
      </c>
      <c r="I178" s="404"/>
      <c r="J178" s="405"/>
      <c r="K178" s="406"/>
      <c r="L178" s="407"/>
    </row>
    <row r="179" spans="1:12" x14ac:dyDescent="0.2">
      <c r="A179" s="397">
        <v>171</v>
      </c>
      <c r="B179" s="398" t="s">
        <v>1710</v>
      </c>
      <c r="C179" s="399" t="s">
        <v>477</v>
      </c>
      <c r="D179" s="400">
        <v>1000</v>
      </c>
      <c r="E179" s="401" t="s">
        <v>1803</v>
      </c>
      <c r="F179" s="402" t="s">
        <v>1804</v>
      </c>
      <c r="G179" s="403" t="s">
        <v>1805</v>
      </c>
      <c r="H179" s="403" t="s">
        <v>479</v>
      </c>
      <c r="I179" s="404"/>
      <c r="J179" s="405"/>
      <c r="K179" s="406"/>
      <c r="L179" s="407"/>
    </row>
    <row r="180" spans="1:12" x14ac:dyDescent="0.2">
      <c r="A180" s="397">
        <v>172</v>
      </c>
      <c r="B180" s="398" t="s">
        <v>1710</v>
      </c>
      <c r="C180" s="399" t="s">
        <v>477</v>
      </c>
      <c r="D180" s="400">
        <v>5000</v>
      </c>
      <c r="E180" s="401" t="s">
        <v>1806</v>
      </c>
      <c r="F180" s="402" t="s">
        <v>1807</v>
      </c>
      <c r="G180" s="403" t="s">
        <v>1808</v>
      </c>
      <c r="H180" s="403" t="s">
        <v>479</v>
      </c>
      <c r="I180" s="404"/>
      <c r="J180" s="405"/>
      <c r="K180" s="406"/>
      <c r="L180" s="407"/>
    </row>
    <row r="181" spans="1:12" x14ac:dyDescent="0.2">
      <c r="A181" s="397">
        <v>173</v>
      </c>
      <c r="B181" s="398" t="s">
        <v>1710</v>
      </c>
      <c r="C181" s="399" t="s">
        <v>477</v>
      </c>
      <c r="D181" s="400">
        <v>5000</v>
      </c>
      <c r="E181" s="401" t="s">
        <v>1809</v>
      </c>
      <c r="F181" s="402" t="s">
        <v>1810</v>
      </c>
      <c r="G181" s="403" t="s">
        <v>1811</v>
      </c>
      <c r="H181" s="403" t="s">
        <v>479</v>
      </c>
      <c r="I181" s="404"/>
      <c r="J181" s="405"/>
      <c r="K181" s="406"/>
      <c r="L181" s="407"/>
    </row>
    <row r="182" spans="1:12" x14ac:dyDescent="0.2">
      <c r="A182" s="397">
        <v>174</v>
      </c>
      <c r="B182" s="398" t="s">
        <v>1812</v>
      </c>
      <c r="C182" s="399" t="s">
        <v>477</v>
      </c>
      <c r="D182" s="400">
        <v>3000</v>
      </c>
      <c r="E182" s="401" t="s">
        <v>1813</v>
      </c>
      <c r="F182" s="402" t="s">
        <v>1814</v>
      </c>
      <c r="G182" s="403" t="s">
        <v>1815</v>
      </c>
      <c r="H182" s="403" t="s">
        <v>480</v>
      </c>
      <c r="I182" s="404"/>
      <c r="J182" s="405"/>
      <c r="K182" s="406"/>
      <c r="L182" s="407"/>
    </row>
    <row r="183" spans="1:12" x14ac:dyDescent="0.2">
      <c r="A183" s="397">
        <v>175</v>
      </c>
      <c r="B183" s="398" t="s">
        <v>1816</v>
      </c>
      <c r="C183" s="399" t="s">
        <v>477</v>
      </c>
      <c r="D183" s="400">
        <v>50000</v>
      </c>
      <c r="E183" s="401" t="s">
        <v>1817</v>
      </c>
      <c r="F183" s="402" t="s">
        <v>1818</v>
      </c>
      <c r="G183" s="403" t="s">
        <v>1819</v>
      </c>
      <c r="H183" s="403" t="s">
        <v>478</v>
      </c>
      <c r="I183" s="404"/>
      <c r="J183" s="405"/>
      <c r="K183" s="406"/>
      <c r="L183" s="407"/>
    </row>
    <row r="184" spans="1:12" x14ac:dyDescent="0.2">
      <c r="A184" s="397">
        <v>176</v>
      </c>
      <c r="B184" s="398" t="s">
        <v>1816</v>
      </c>
      <c r="C184" s="399" t="s">
        <v>477</v>
      </c>
      <c r="D184" s="400">
        <v>4585</v>
      </c>
      <c r="E184" s="401" t="s">
        <v>1820</v>
      </c>
      <c r="F184" s="402" t="s">
        <v>1821</v>
      </c>
      <c r="G184" s="403" t="s">
        <v>1822</v>
      </c>
      <c r="H184" s="403" t="s">
        <v>478</v>
      </c>
      <c r="I184" s="404"/>
      <c r="J184" s="405"/>
      <c r="K184" s="406"/>
      <c r="L184" s="407"/>
    </row>
    <row r="185" spans="1:12" x14ac:dyDescent="0.2">
      <c r="A185" s="397">
        <v>177</v>
      </c>
      <c r="B185" s="398" t="s">
        <v>1816</v>
      </c>
      <c r="C185" s="399" t="s">
        <v>477</v>
      </c>
      <c r="D185" s="400">
        <v>2575</v>
      </c>
      <c r="E185" s="401" t="s">
        <v>1823</v>
      </c>
      <c r="F185" s="402" t="s">
        <v>1824</v>
      </c>
      <c r="G185" s="403" t="s">
        <v>1825</v>
      </c>
      <c r="H185" s="403" t="s">
        <v>478</v>
      </c>
      <c r="I185" s="404"/>
      <c r="J185" s="405"/>
      <c r="K185" s="406"/>
      <c r="L185" s="407"/>
    </row>
    <row r="186" spans="1:12" x14ac:dyDescent="0.2">
      <c r="A186" s="397">
        <v>178</v>
      </c>
      <c r="B186" s="398" t="s">
        <v>1816</v>
      </c>
      <c r="C186" s="399" t="s">
        <v>477</v>
      </c>
      <c r="D186" s="400">
        <v>20000</v>
      </c>
      <c r="E186" s="401" t="s">
        <v>1826</v>
      </c>
      <c r="F186" s="402" t="s">
        <v>1827</v>
      </c>
      <c r="G186" s="403" t="s">
        <v>1828</v>
      </c>
      <c r="H186" s="403" t="s">
        <v>479</v>
      </c>
      <c r="I186" s="404"/>
      <c r="J186" s="405"/>
      <c r="K186" s="406"/>
      <c r="L186" s="407"/>
    </row>
    <row r="187" spans="1:12" x14ac:dyDescent="0.2">
      <c r="A187" s="397">
        <v>179</v>
      </c>
      <c r="B187" s="398" t="s">
        <v>1816</v>
      </c>
      <c r="C187" s="399" t="s">
        <v>477</v>
      </c>
      <c r="D187" s="400">
        <v>30000</v>
      </c>
      <c r="E187" s="401" t="s">
        <v>1829</v>
      </c>
      <c r="F187" s="402" t="s">
        <v>1830</v>
      </c>
      <c r="G187" s="403" t="s">
        <v>1831</v>
      </c>
      <c r="H187" s="403" t="s">
        <v>479</v>
      </c>
      <c r="I187" s="404"/>
      <c r="J187" s="405"/>
      <c r="K187" s="406"/>
      <c r="L187" s="407"/>
    </row>
    <row r="188" spans="1:12" x14ac:dyDescent="0.2">
      <c r="A188" s="397">
        <v>180</v>
      </c>
      <c r="B188" s="398" t="s">
        <v>1816</v>
      </c>
      <c r="C188" s="399" t="s">
        <v>477</v>
      </c>
      <c r="D188" s="400">
        <v>60000</v>
      </c>
      <c r="E188" s="401" t="s">
        <v>1832</v>
      </c>
      <c r="F188" s="402" t="s">
        <v>1833</v>
      </c>
      <c r="G188" s="403" t="s">
        <v>1834</v>
      </c>
      <c r="H188" s="403" t="s">
        <v>479</v>
      </c>
      <c r="I188" s="404"/>
      <c r="J188" s="405"/>
      <c r="K188" s="406"/>
      <c r="L188" s="407"/>
    </row>
    <row r="189" spans="1:12" x14ac:dyDescent="0.2">
      <c r="A189" s="397">
        <v>181</v>
      </c>
      <c r="B189" s="398" t="s">
        <v>1816</v>
      </c>
      <c r="C189" s="399" t="s">
        <v>477</v>
      </c>
      <c r="D189" s="400">
        <v>4900</v>
      </c>
      <c r="E189" s="401" t="s">
        <v>1835</v>
      </c>
      <c r="F189" s="402" t="s">
        <v>1836</v>
      </c>
      <c r="G189" s="403" t="s">
        <v>1837</v>
      </c>
      <c r="H189" s="403" t="s">
        <v>479</v>
      </c>
      <c r="I189" s="404"/>
      <c r="J189" s="405"/>
      <c r="K189" s="406"/>
      <c r="L189" s="407"/>
    </row>
    <row r="190" spans="1:12" x14ac:dyDescent="0.2">
      <c r="A190" s="397">
        <v>182</v>
      </c>
      <c r="B190" s="398" t="s">
        <v>1816</v>
      </c>
      <c r="C190" s="399" t="s">
        <v>477</v>
      </c>
      <c r="D190" s="400">
        <v>100</v>
      </c>
      <c r="E190" s="401" t="s">
        <v>1838</v>
      </c>
      <c r="F190" s="402" t="s">
        <v>1839</v>
      </c>
      <c r="G190" s="403" t="s">
        <v>1840</v>
      </c>
      <c r="H190" s="403" t="s">
        <v>479</v>
      </c>
      <c r="I190" s="404"/>
      <c r="J190" s="405"/>
      <c r="K190" s="406"/>
      <c r="L190" s="407"/>
    </row>
    <row r="191" spans="1:12" x14ac:dyDescent="0.2">
      <c r="A191" s="397">
        <v>183</v>
      </c>
      <c r="B191" s="398" t="s">
        <v>1816</v>
      </c>
      <c r="C191" s="399" t="s">
        <v>477</v>
      </c>
      <c r="D191" s="400">
        <v>60000</v>
      </c>
      <c r="E191" s="401" t="s">
        <v>1841</v>
      </c>
      <c r="F191" s="402" t="s">
        <v>1842</v>
      </c>
      <c r="G191" s="403" t="s">
        <v>1843</v>
      </c>
      <c r="H191" s="403" t="s">
        <v>479</v>
      </c>
      <c r="I191" s="404"/>
      <c r="J191" s="405"/>
      <c r="K191" s="406"/>
      <c r="L191" s="407"/>
    </row>
    <row r="192" spans="1:12" x14ac:dyDescent="0.2">
      <c r="A192" s="397">
        <v>184</v>
      </c>
      <c r="B192" s="398" t="s">
        <v>1816</v>
      </c>
      <c r="C192" s="399" t="s">
        <v>477</v>
      </c>
      <c r="D192" s="400">
        <v>100</v>
      </c>
      <c r="E192" s="401" t="s">
        <v>545</v>
      </c>
      <c r="F192" s="402" t="s">
        <v>546</v>
      </c>
      <c r="G192" s="403" t="s">
        <v>547</v>
      </c>
      <c r="H192" s="403" t="s">
        <v>478</v>
      </c>
      <c r="I192" s="404"/>
      <c r="J192" s="405"/>
      <c r="K192" s="406"/>
      <c r="L192" s="407"/>
    </row>
    <row r="193" spans="1:12" x14ac:dyDescent="0.2">
      <c r="A193" s="397">
        <v>185</v>
      </c>
      <c r="B193" s="398" t="s">
        <v>1816</v>
      </c>
      <c r="C193" s="399" t="s">
        <v>477</v>
      </c>
      <c r="D193" s="400">
        <v>500</v>
      </c>
      <c r="E193" s="401" t="s">
        <v>1844</v>
      </c>
      <c r="F193" s="402" t="s">
        <v>1845</v>
      </c>
      <c r="G193" s="403" t="s">
        <v>1846</v>
      </c>
      <c r="H193" s="403" t="s">
        <v>478</v>
      </c>
      <c r="I193" s="404"/>
      <c r="J193" s="405"/>
      <c r="K193" s="406"/>
      <c r="L193" s="407"/>
    </row>
    <row r="194" spans="1:12" x14ac:dyDescent="0.2">
      <c r="A194" s="397">
        <v>186</v>
      </c>
      <c r="B194" s="398" t="s">
        <v>1816</v>
      </c>
      <c r="C194" s="399" t="s">
        <v>477</v>
      </c>
      <c r="D194" s="400">
        <v>318</v>
      </c>
      <c r="E194" s="401" t="s">
        <v>1847</v>
      </c>
      <c r="F194" s="402" t="s">
        <v>1848</v>
      </c>
      <c r="G194" s="403" t="s">
        <v>1849</v>
      </c>
      <c r="H194" s="403" t="s">
        <v>479</v>
      </c>
      <c r="I194" s="404"/>
      <c r="J194" s="405"/>
      <c r="K194" s="406"/>
      <c r="L194" s="407"/>
    </row>
    <row r="195" spans="1:12" x14ac:dyDescent="0.2">
      <c r="A195" s="397">
        <v>187</v>
      </c>
      <c r="B195" s="398" t="s">
        <v>1816</v>
      </c>
      <c r="C195" s="399" t="s">
        <v>477</v>
      </c>
      <c r="D195" s="400">
        <v>20000</v>
      </c>
      <c r="E195" s="401" t="s">
        <v>1850</v>
      </c>
      <c r="F195" s="402" t="s">
        <v>1851</v>
      </c>
      <c r="G195" s="403" t="s">
        <v>1852</v>
      </c>
      <c r="H195" s="403" t="s">
        <v>479</v>
      </c>
      <c r="I195" s="404"/>
      <c r="J195" s="405"/>
      <c r="K195" s="406"/>
      <c r="L195" s="407"/>
    </row>
    <row r="196" spans="1:12" x14ac:dyDescent="0.2">
      <c r="A196" s="397">
        <v>188</v>
      </c>
      <c r="B196" s="398" t="s">
        <v>1816</v>
      </c>
      <c r="C196" s="399" t="s">
        <v>477</v>
      </c>
      <c r="D196" s="400">
        <v>10000</v>
      </c>
      <c r="E196" s="401" t="s">
        <v>1853</v>
      </c>
      <c r="F196" s="402" t="s">
        <v>1854</v>
      </c>
      <c r="G196" s="403" t="s">
        <v>1855</v>
      </c>
      <c r="H196" s="403" t="s">
        <v>480</v>
      </c>
      <c r="I196" s="404"/>
      <c r="J196" s="405"/>
      <c r="K196" s="406"/>
      <c r="L196" s="407"/>
    </row>
    <row r="197" spans="1:12" x14ac:dyDescent="0.2">
      <c r="A197" s="397">
        <v>189</v>
      </c>
      <c r="B197" s="398" t="s">
        <v>1856</v>
      </c>
      <c r="C197" s="399" t="s">
        <v>477</v>
      </c>
      <c r="D197" s="400">
        <v>5000</v>
      </c>
      <c r="E197" s="401" t="s">
        <v>1857</v>
      </c>
      <c r="F197" s="402" t="s">
        <v>1858</v>
      </c>
      <c r="G197" s="403" t="s">
        <v>1859</v>
      </c>
      <c r="H197" s="403" t="s">
        <v>478</v>
      </c>
      <c r="I197" s="404"/>
      <c r="J197" s="405"/>
      <c r="K197" s="406"/>
      <c r="L197" s="407"/>
    </row>
    <row r="198" spans="1:12" x14ac:dyDescent="0.2">
      <c r="A198" s="397">
        <v>190</v>
      </c>
      <c r="B198" s="398" t="s">
        <v>1856</v>
      </c>
      <c r="C198" s="399" t="s">
        <v>477</v>
      </c>
      <c r="D198" s="400">
        <v>1000</v>
      </c>
      <c r="E198" s="401" t="s">
        <v>1860</v>
      </c>
      <c r="F198" s="402" t="s">
        <v>1861</v>
      </c>
      <c r="G198" s="403" t="s">
        <v>1862</v>
      </c>
      <c r="H198" s="403" t="s">
        <v>479</v>
      </c>
      <c r="I198" s="404"/>
      <c r="J198" s="405"/>
      <c r="K198" s="406"/>
      <c r="L198" s="407"/>
    </row>
    <row r="199" spans="1:12" x14ac:dyDescent="0.2">
      <c r="A199" s="397">
        <v>191</v>
      </c>
      <c r="B199" s="398" t="s">
        <v>1856</v>
      </c>
      <c r="C199" s="399" t="s">
        <v>477</v>
      </c>
      <c r="D199" s="400">
        <v>3000</v>
      </c>
      <c r="E199" s="401" t="s">
        <v>1863</v>
      </c>
      <c r="F199" s="402" t="s">
        <v>1864</v>
      </c>
      <c r="G199" s="403" t="s">
        <v>1865</v>
      </c>
      <c r="H199" s="403" t="s">
        <v>478</v>
      </c>
      <c r="I199" s="404"/>
      <c r="J199" s="405"/>
      <c r="K199" s="406"/>
      <c r="L199" s="407"/>
    </row>
    <row r="200" spans="1:12" x14ac:dyDescent="0.2">
      <c r="A200" s="397">
        <v>192</v>
      </c>
      <c r="B200" s="398" t="s">
        <v>1856</v>
      </c>
      <c r="C200" s="399" t="s">
        <v>477</v>
      </c>
      <c r="D200" s="400">
        <v>15000</v>
      </c>
      <c r="E200" s="401" t="s">
        <v>1866</v>
      </c>
      <c r="F200" s="402" t="s">
        <v>1867</v>
      </c>
      <c r="G200" s="403" t="s">
        <v>1868</v>
      </c>
      <c r="H200" s="403" t="s">
        <v>479</v>
      </c>
      <c r="I200" s="404"/>
      <c r="J200" s="405"/>
      <c r="K200" s="406"/>
      <c r="L200" s="407"/>
    </row>
    <row r="201" spans="1:12" x14ac:dyDescent="0.2">
      <c r="A201" s="397">
        <v>193</v>
      </c>
      <c r="B201" s="398" t="s">
        <v>1856</v>
      </c>
      <c r="C201" s="399" t="s">
        <v>477</v>
      </c>
      <c r="D201" s="400">
        <v>15000</v>
      </c>
      <c r="E201" s="401" t="s">
        <v>1869</v>
      </c>
      <c r="F201" s="402" t="s">
        <v>1870</v>
      </c>
      <c r="G201" s="403" t="s">
        <v>1871</v>
      </c>
      <c r="H201" s="403" t="s">
        <v>479</v>
      </c>
      <c r="I201" s="404"/>
      <c r="J201" s="405"/>
      <c r="K201" s="406"/>
      <c r="L201" s="407"/>
    </row>
    <row r="202" spans="1:12" x14ac:dyDescent="0.2">
      <c r="A202" s="397">
        <v>194</v>
      </c>
      <c r="B202" s="398" t="s">
        <v>1856</v>
      </c>
      <c r="C202" s="399" t="s">
        <v>477</v>
      </c>
      <c r="D202" s="400">
        <v>5000</v>
      </c>
      <c r="E202" s="401" t="s">
        <v>1872</v>
      </c>
      <c r="F202" s="402" t="s">
        <v>1873</v>
      </c>
      <c r="G202" s="403" t="s">
        <v>1874</v>
      </c>
      <c r="H202" s="403" t="s">
        <v>479</v>
      </c>
      <c r="I202" s="404"/>
      <c r="J202" s="405"/>
      <c r="K202" s="406"/>
      <c r="L202" s="407"/>
    </row>
    <row r="203" spans="1:12" x14ac:dyDescent="0.2">
      <c r="A203" s="397">
        <v>195</v>
      </c>
      <c r="B203" s="398" t="s">
        <v>1856</v>
      </c>
      <c r="C203" s="399" t="s">
        <v>477</v>
      </c>
      <c r="D203" s="400">
        <v>750</v>
      </c>
      <c r="E203" s="401" t="s">
        <v>484</v>
      </c>
      <c r="F203" s="402" t="s">
        <v>485</v>
      </c>
      <c r="G203" s="403" t="s">
        <v>486</v>
      </c>
      <c r="H203" s="403" t="s">
        <v>479</v>
      </c>
      <c r="I203" s="404"/>
      <c r="J203" s="405"/>
      <c r="K203" s="406"/>
      <c r="L203" s="407"/>
    </row>
    <row r="204" spans="1:12" x14ac:dyDescent="0.2">
      <c r="A204" s="397">
        <v>196</v>
      </c>
      <c r="B204" s="398" t="s">
        <v>1856</v>
      </c>
      <c r="C204" s="399" t="s">
        <v>477</v>
      </c>
      <c r="D204" s="400">
        <v>14990</v>
      </c>
      <c r="E204" s="401" t="s">
        <v>1875</v>
      </c>
      <c r="F204" s="402" t="s">
        <v>1876</v>
      </c>
      <c r="G204" s="403" t="s">
        <v>1877</v>
      </c>
      <c r="H204" s="403" t="s">
        <v>479</v>
      </c>
      <c r="I204" s="404"/>
      <c r="J204" s="405"/>
      <c r="K204" s="406"/>
      <c r="L204" s="407"/>
    </row>
    <row r="205" spans="1:12" x14ac:dyDescent="0.2">
      <c r="A205" s="397">
        <v>197</v>
      </c>
      <c r="B205" s="398" t="s">
        <v>1856</v>
      </c>
      <c r="C205" s="399" t="s">
        <v>477</v>
      </c>
      <c r="D205" s="400">
        <v>30000</v>
      </c>
      <c r="E205" s="401" t="s">
        <v>1826</v>
      </c>
      <c r="F205" s="402" t="s">
        <v>1827</v>
      </c>
      <c r="G205" s="403" t="s">
        <v>1828</v>
      </c>
      <c r="H205" s="403" t="s">
        <v>479</v>
      </c>
      <c r="I205" s="404"/>
      <c r="J205" s="405"/>
      <c r="K205" s="406"/>
      <c r="L205" s="407"/>
    </row>
    <row r="206" spans="1:12" x14ac:dyDescent="0.2">
      <c r="A206" s="397">
        <v>198</v>
      </c>
      <c r="B206" s="398" t="s">
        <v>1856</v>
      </c>
      <c r="C206" s="399" t="s">
        <v>477</v>
      </c>
      <c r="D206" s="400">
        <v>5000</v>
      </c>
      <c r="E206" s="401" t="s">
        <v>1878</v>
      </c>
      <c r="F206" s="402" t="s">
        <v>1879</v>
      </c>
      <c r="G206" s="403" t="s">
        <v>1880</v>
      </c>
      <c r="H206" s="403" t="s">
        <v>479</v>
      </c>
      <c r="I206" s="404"/>
      <c r="J206" s="405"/>
      <c r="K206" s="406"/>
      <c r="L206" s="407"/>
    </row>
    <row r="207" spans="1:12" x14ac:dyDescent="0.2">
      <c r="A207" s="397">
        <v>199</v>
      </c>
      <c r="B207" s="398" t="s">
        <v>1856</v>
      </c>
      <c r="C207" s="399" t="s">
        <v>477</v>
      </c>
      <c r="D207" s="400">
        <v>3000</v>
      </c>
      <c r="E207" s="401" t="s">
        <v>1881</v>
      </c>
      <c r="F207" s="402" t="s">
        <v>1882</v>
      </c>
      <c r="G207" s="403" t="s">
        <v>1883</v>
      </c>
      <c r="H207" s="403" t="s">
        <v>480</v>
      </c>
      <c r="I207" s="404"/>
      <c r="J207" s="405"/>
      <c r="K207" s="406"/>
      <c r="L207" s="407"/>
    </row>
    <row r="208" spans="1:12" x14ac:dyDescent="0.2">
      <c r="A208" s="397">
        <v>200</v>
      </c>
      <c r="B208" s="398" t="s">
        <v>1856</v>
      </c>
      <c r="C208" s="399" t="s">
        <v>477</v>
      </c>
      <c r="D208" s="400">
        <v>5000</v>
      </c>
      <c r="E208" s="401" t="s">
        <v>1884</v>
      </c>
      <c r="F208" s="402" t="s">
        <v>1885</v>
      </c>
      <c r="G208" s="403" t="s">
        <v>1886</v>
      </c>
      <c r="H208" s="403" t="s">
        <v>479</v>
      </c>
      <c r="I208" s="404"/>
      <c r="J208" s="405"/>
      <c r="K208" s="406"/>
      <c r="L208" s="407"/>
    </row>
    <row r="209" spans="1:12" x14ac:dyDescent="0.2">
      <c r="A209" s="397">
        <v>201</v>
      </c>
      <c r="B209" s="398" t="s">
        <v>1856</v>
      </c>
      <c r="C209" s="399" t="s">
        <v>477</v>
      </c>
      <c r="D209" s="400">
        <v>60000</v>
      </c>
      <c r="E209" s="401" t="s">
        <v>1887</v>
      </c>
      <c r="F209" s="402" t="s">
        <v>1888</v>
      </c>
      <c r="G209" s="403" t="s">
        <v>1889</v>
      </c>
      <c r="H209" s="403" t="s">
        <v>479</v>
      </c>
      <c r="I209" s="404"/>
      <c r="J209" s="405"/>
      <c r="K209" s="406"/>
      <c r="L209" s="407"/>
    </row>
    <row r="210" spans="1:12" x14ac:dyDescent="0.2">
      <c r="A210" s="397">
        <v>202</v>
      </c>
      <c r="B210" s="398" t="s">
        <v>1856</v>
      </c>
      <c r="C210" s="399" t="s">
        <v>477</v>
      </c>
      <c r="D210" s="400">
        <v>15000</v>
      </c>
      <c r="E210" s="401" t="s">
        <v>1890</v>
      </c>
      <c r="F210" s="402" t="s">
        <v>1891</v>
      </c>
      <c r="G210" s="403" t="s">
        <v>1892</v>
      </c>
      <c r="H210" s="403" t="s">
        <v>479</v>
      </c>
      <c r="I210" s="404"/>
      <c r="J210" s="405"/>
      <c r="K210" s="406"/>
      <c r="L210" s="407"/>
    </row>
    <row r="211" spans="1:12" x14ac:dyDescent="0.2">
      <c r="A211" s="397">
        <v>203</v>
      </c>
      <c r="B211" s="398" t="s">
        <v>1856</v>
      </c>
      <c r="C211" s="399" t="s">
        <v>477</v>
      </c>
      <c r="D211" s="400">
        <v>35000</v>
      </c>
      <c r="E211" s="401" t="s">
        <v>1893</v>
      </c>
      <c r="F211" s="402" t="s">
        <v>1894</v>
      </c>
      <c r="G211" s="403" t="s">
        <v>1895</v>
      </c>
      <c r="H211" s="403" t="s">
        <v>479</v>
      </c>
      <c r="I211" s="404"/>
      <c r="J211" s="405"/>
      <c r="K211" s="406"/>
      <c r="L211" s="407"/>
    </row>
    <row r="212" spans="1:12" x14ac:dyDescent="0.2">
      <c r="A212" s="397">
        <v>204</v>
      </c>
      <c r="B212" s="398" t="s">
        <v>1856</v>
      </c>
      <c r="C212" s="399" t="s">
        <v>477</v>
      </c>
      <c r="D212" s="400">
        <v>2000</v>
      </c>
      <c r="E212" s="401" t="s">
        <v>1896</v>
      </c>
      <c r="F212" s="402" t="s">
        <v>1897</v>
      </c>
      <c r="G212" s="403" t="s">
        <v>1898</v>
      </c>
      <c r="H212" s="403" t="s">
        <v>479</v>
      </c>
      <c r="I212" s="404"/>
      <c r="J212" s="405"/>
      <c r="K212" s="406"/>
      <c r="L212" s="407"/>
    </row>
    <row r="213" spans="1:12" x14ac:dyDescent="0.2">
      <c r="A213" s="397">
        <v>205</v>
      </c>
      <c r="B213" s="398" t="s">
        <v>1856</v>
      </c>
      <c r="C213" s="399" t="s">
        <v>477</v>
      </c>
      <c r="D213" s="400">
        <v>5000</v>
      </c>
      <c r="E213" s="401" t="s">
        <v>1899</v>
      </c>
      <c r="F213" s="402" t="s">
        <v>1900</v>
      </c>
      <c r="G213" s="403" t="s">
        <v>1901</v>
      </c>
      <c r="H213" s="403" t="s">
        <v>479</v>
      </c>
      <c r="I213" s="404"/>
      <c r="J213" s="405"/>
      <c r="K213" s="406"/>
      <c r="L213" s="407"/>
    </row>
    <row r="214" spans="1:12" x14ac:dyDescent="0.2">
      <c r="A214" s="397">
        <v>206</v>
      </c>
      <c r="B214" s="398" t="s">
        <v>1856</v>
      </c>
      <c r="C214" s="399" t="s">
        <v>477</v>
      </c>
      <c r="D214" s="400">
        <v>25000</v>
      </c>
      <c r="E214" s="401" t="s">
        <v>1902</v>
      </c>
      <c r="F214" s="402" t="s">
        <v>1903</v>
      </c>
      <c r="G214" s="403" t="s">
        <v>1904</v>
      </c>
      <c r="H214" s="403" t="s">
        <v>479</v>
      </c>
      <c r="I214" s="404"/>
      <c r="J214" s="405"/>
      <c r="K214" s="406"/>
      <c r="L214" s="407"/>
    </row>
    <row r="215" spans="1:12" x14ac:dyDescent="0.2">
      <c r="A215" s="397">
        <v>207</v>
      </c>
      <c r="B215" s="398" t="s">
        <v>1856</v>
      </c>
      <c r="C215" s="399" t="s">
        <v>477</v>
      </c>
      <c r="D215" s="400">
        <v>15000</v>
      </c>
      <c r="E215" s="401" t="s">
        <v>550</v>
      </c>
      <c r="F215" s="402" t="s">
        <v>551</v>
      </c>
      <c r="G215" s="403" t="s">
        <v>1905</v>
      </c>
      <c r="H215" s="403" t="s">
        <v>479</v>
      </c>
      <c r="I215" s="404"/>
      <c r="J215" s="405"/>
      <c r="K215" s="406"/>
      <c r="L215" s="407"/>
    </row>
    <row r="216" spans="1:12" x14ac:dyDescent="0.2">
      <c r="A216" s="397">
        <v>208</v>
      </c>
      <c r="B216" s="398" t="s">
        <v>1856</v>
      </c>
      <c r="C216" s="399" t="s">
        <v>477</v>
      </c>
      <c r="D216" s="400">
        <v>10000</v>
      </c>
      <c r="E216" s="401" t="s">
        <v>1906</v>
      </c>
      <c r="F216" s="402" t="s">
        <v>1907</v>
      </c>
      <c r="G216" s="403" t="s">
        <v>1908</v>
      </c>
      <c r="H216" s="403" t="s">
        <v>480</v>
      </c>
      <c r="I216" s="404"/>
      <c r="J216" s="405"/>
      <c r="K216" s="406"/>
      <c r="L216" s="407"/>
    </row>
    <row r="217" spans="1:12" x14ac:dyDescent="0.2">
      <c r="A217" s="397">
        <v>209</v>
      </c>
      <c r="B217" s="398" t="s">
        <v>1856</v>
      </c>
      <c r="C217" s="399" t="s">
        <v>477</v>
      </c>
      <c r="D217" s="400">
        <v>400</v>
      </c>
      <c r="E217" s="401" t="s">
        <v>552</v>
      </c>
      <c r="F217" s="402" t="s">
        <v>553</v>
      </c>
      <c r="G217" s="403" t="s">
        <v>554</v>
      </c>
      <c r="H217" s="403" t="s">
        <v>480</v>
      </c>
      <c r="I217" s="404"/>
      <c r="J217" s="405"/>
      <c r="K217" s="406"/>
      <c r="L217" s="407"/>
    </row>
    <row r="218" spans="1:12" x14ac:dyDescent="0.2">
      <c r="A218" s="397">
        <v>210</v>
      </c>
      <c r="B218" s="398" t="s">
        <v>1909</v>
      </c>
      <c r="C218" s="399" t="s">
        <v>477</v>
      </c>
      <c r="D218" s="400">
        <v>1000</v>
      </c>
      <c r="E218" s="401" t="s">
        <v>1910</v>
      </c>
      <c r="F218" s="402" t="s">
        <v>1911</v>
      </c>
      <c r="G218" s="403" t="s">
        <v>1912</v>
      </c>
      <c r="H218" s="403" t="s">
        <v>478</v>
      </c>
      <c r="I218" s="404"/>
      <c r="J218" s="405"/>
      <c r="K218" s="406"/>
      <c r="L218" s="407"/>
    </row>
    <row r="219" spans="1:12" x14ac:dyDescent="0.2">
      <c r="A219" s="397">
        <v>211</v>
      </c>
      <c r="B219" s="398" t="s">
        <v>1909</v>
      </c>
      <c r="C219" s="399" t="s">
        <v>477</v>
      </c>
      <c r="D219" s="400">
        <v>20000</v>
      </c>
      <c r="E219" s="401" t="s">
        <v>481</v>
      </c>
      <c r="F219" s="402" t="s">
        <v>482</v>
      </c>
      <c r="G219" s="403" t="s">
        <v>483</v>
      </c>
      <c r="H219" s="403" t="s">
        <v>478</v>
      </c>
      <c r="I219" s="404"/>
      <c r="J219" s="405"/>
      <c r="K219" s="406"/>
      <c r="L219" s="407"/>
    </row>
    <row r="220" spans="1:12" x14ac:dyDescent="0.2">
      <c r="A220" s="397">
        <v>212</v>
      </c>
      <c r="B220" s="398" t="s">
        <v>1913</v>
      </c>
      <c r="C220" s="399" t="s">
        <v>477</v>
      </c>
      <c r="D220" s="400">
        <v>100</v>
      </c>
      <c r="E220" s="401" t="s">
        <v>528</v>
      </c>
      <c r="F220" s="402" t="s">
        <v>529</v>
      </c>
      <c r="G220" s="403" t="s">
        <v>530</v>
      </c>
      <c r="H220" s="403" t="s">
        <v>479</v>
      </c>
      <c r="I220" s="404"/>
      <c r="J220" s="405"/>
      <c r="K220" s="406"/>
      <c r="L220" s="407"/>
    </row>
    <row r="221" spans="1:12" x14ac:dyDescent="0.2">
      <c r="A221" s="397">
        <v>213</v>
      </c>
      <c r="B221" s="398" t="s">
        <v>1913</v>
      </c>
      <c r="C221" s="399" t="s">
        <v>477</v>
      </c>
      <c r="D221" s="400">
        <v>40000</v>
      </c>
      <c r="E221" s="401" t="s">
        <v>1914</v>
      </c>
      <c r="F221" s="402" t="s">
        <v>1915</v>
      </c>
      <c r="G221" s="403" t="s">
        <v>1916</v>
      </c>
      <c r="H221" s="403" t="s">
        <v>478</v>
      </c>
      <c r="I221" s="404"/>
      <c r="J221" s="405"/>
      <c r="K221" s="406"/>
      <c r="L221" s="407"/>
    </row>
    <row r="222" spans="1:12" x14ac:dyDescent="0.2">
      <c r="A222" s="397">
        <v>214</v>
      </c>
      <c r="B222" s="398" t="s">
        <v>1913</v>
      </c>
      <c r="C222" s="399" t="s">
        <v>477</v>
      </c>
      <c r="D222" s="400">
        <v>10000</v>
      </c>
      <c r="E222" s="401" t="s">
        <v>1917</v>
      </c>
      <c r="F222" s="402" t="s">
        <v>1918</v>
      </c>
      <c r="G222" s="403" t="s">
        <v>1919</v>
      </c>
      <c r="H222" s="403" t="s">
        <v>478</v>
      </c>
      <c r="I222" s="404"/>
      <c r="J222" s="405"/>
      <c r="K222" s="406"/>
      <c r="L222" s="407"/>
    </row>
    <row r="223" spans="1:12" ht="25.5" x14ac:dyDescent="0.2">
      <c r="A223" s="397">
        <v>215</v>
      </c>
      <c r="B223" s="398" t="s">
        <v>1913</v>
      </c>
      <c r="C223" s="399" t="s">
        <v>477</v>
      </c>
      <c r="D223" s="400">
        <v>26000</v>
      </c>
      <c r="E223" s="401" t="s">
        <v>1920</v>
      </c>
      <c r="F223" s="402" t="s">
        <v>1921</v>
      </c>
      <c r="G223" s="403" t="s">
        <v>1922</v>
      </c>
      <c r="H223" s="403" t="s">
        <v>479</v>
      </c>
      <c r="I223" s="404"/>
      <c r="J223" s="405"/>
      <c r="K223" s="406"/>
      <c r="L223" s="407"/>
    </row>
    <row r="224" spans="1:12" x14ac:dyDescent="0.2">
      <c r="A224" s="397">
        <v>216</v>
      </c>
      <c r="B224" s="398" t="s">
        <v>1923</v>
      </c>
      <c r="C224" s="399" t="s">
        <v>477</v>
      </c>
      <c r="D224" s="400">
        <v>10000</v>
      </c>
      <c r="E224" s="401" t="s">
        <v>1924</v>
      </c>
      <c r="F224" s="402" t="s">
        <v>1925</v>
      </c>
      <c r="G224" s="403" t="s">
        <v>1926</v>
      </c>
      <c r="H224" s="403" t="s">
        <v>479</v>
      </c>
      <c r="I224" s="404"/>
      <c r="J224" s="405"/>
      <c r="K224" s="406"/>
      <c r="L224" s="407"/>
    </row>
    <row r="225" spans="1:12" ht="15.75" thickBot="1" x14ac:dyDescent="0.25">
      <c r="A225" s="437" t="s">
        <v>259</v>
      </c>
      <c r="B225" s="438"/>
      <c r="C225" s="439"/>
      <c r="D225" s="440"/>
      <c r="E225" s="441"/>
      <c r="F225" s="442"/>
      <c r="G225" s="442"/>
      <c r="H225" s="442"/>
      <c r="I225" s="443"/>
      <c r="J225" s="444"/>
      <c r="K225" s="445"/>
      <c r="L225" s="446"/>
    </row>
    <row r="226" spans="1:12" x14ac:dyDescent="0.2">
      <c r="A226" s="246"/>
      <c r="B226" s="253"/>
      <c r="C226" s="246"/>
      <c r="D226" s="253"/>
      <c r="E226" s="246"/>
      <c r="F226" s="253"/>
      <c r="G226" s="246"/>
      <c r="H226" s="253"/>
      <c r="I226" s="246"/>
      <c r="J226" s="253"/>
      <c r="K226" s="246"/>
      <c r="L226" s="253"/>
    </row>
    <row r="227" spans="1:12" s="254" customFormat="1" x14ac:dyDescent="0.2">
      <c r="A227" s="495" t="s">
        <v>374</v>
      </c>
      <c r="B227" s="495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</row>
    <row r="228" spans="1:12" s="255" customFormat="1" ht="12.75" x14ac:dyDescent="0.2">
      <c r="A228" s="495" t="s">
        <v>399</v>
      </c>
      <c r="B228" s="495"/>
      <c r="C228" s="495"/>
      <c r="D228" s="495"/>
      <c r="E228" s="495"/>
      <c r="F228" s="495"/>
      <c r="G228" s="495"/>
      <c r="H228" s="495"/>
      <c r="I228" s="495"/>
      <c r="J228" s="495"/>
      <c r="K228" s="495"/>
      <c r="L228" s="495"/>
    </row>
    <row r="229" spans="1:12" s="255" customFormat="1" ht="12.75" x14ac:dyDescent="0.2">
      <c r="A229" s="495"/>
      <c r="B229" s="495"/>
      <c r="C229" s="495"/>
      <c r="D229" s="495"/>
      <c r="E229" s="495"/>
      <c r="F229" s="495"/>
      <c r="G229" s="495"/>
      <c r="H229" s="495"/>
      <c r="I229" s="495"/>
      <c r="J229" s="495"/>
      <c r="K229" s="495"/>
      <c r="L229" s="495"/>
    </row>
    <row r="230" spans="1:12" s="254" customFormat="1" x14ac:dyDescent="0.2">
      <c r="A230" s="495" t="s">
        <v>398</v>
      </c>
      <c r="B230" s="495"/>
      <c r="C230" s="495"/>
      <c r="D230" s="495"/>
      <c r="E230" s="495"/>
      <c r="F230" s="495"/>
      <c r="G230" s="495"/>
      <c r="H230" s="495"/>
      <c r="I230" s="495"/>
      <c r="J230" s="495"/>
      <c r="K230" s="495"/>
      <c r="L230" s="495"/>
    </row>
    <row r="231" spans="1:12" s="254" customFormat="1" x14ac:dyDescent="0.2">
      <c r="A231" s="495"/>
      <c r="B231" s="495"/>
      <c r="C231" s="495"/>
      <c r="D231" s="495"/>
      <c r="E231" s="495"/>
      <c r="F231" s="495"/>
      <c r="G231" s="495"/>
      <c r="H231" s="495"/>
      <c r="I231" s="495"/>
      <c r="J231" s="495"/>
      <c r="K231" s="495"/>
      <c r="L231" s="495"/>
    </row>
    <row r="232" spans="1:12" s="254" customFormat="1" x14ac:dyDescent="0.2">
      <c r="A232" s="495" t="s">
        <v>397</v>
      </c>
      <c r="B232" s="495"/>
      <c r="C232" s="495"/>
      <c r="D232" s="495"/>
      <c r="E232" s="495"/>
      <c r="F232" s="495"/>
      <c r="G232" s="495"/>
      <c r="H232" s="495"/>
      <c r="I232" s="495"/>
      <c r="J232" s="495"/>
      <c r="K232" s="495"/>
      <c r="L232" s="495"/>
    </row>
    <row r="233" spans="1:12" s="254" customFormat="1" x14ac:dyDescent="0.2">
      <c r="A233" s="246"/>
      <c r="B233" s="247"/>
      <c r="C233" s="246"/>
      <c r="D233" s="247"/>
      <c r="E233" s="246"/>
      <c r="F233" s="247"/>
      <c r="G233" s="246"/>
      <c r="H233" s="247"/>
      <c r="I233" s="246"/>
      <c r="J233" s="247"/>
      <c r="K233" s="246"/>
      <c r="L233" s="247"/>
    </row>
    <row r="234" spans="1:12" s="254" customFormat="1" x14ac:dyDescent="0.2">
      <c r="A234" s="246"/>
      <c r="B234" s="253"/>
      <c r="C234" s="246"/>
      <c r="D234" s="253"/>
      <c r="E234" s="246"/>
      <c r="F234" s="253"/>
      <c r="G234" s="246"/>
      <c r="H234" s="253"/>
      <c r="I234" s="246"/>
      <c r="J234" s="253"/>
      <c r="K234" s="246"/>
      <c r="L234" s="253"/>
    </row>
    <row r="235" spans="1:12" s="254" customFormat="1" x14ac:dyDescent="0.2">
      <c r="A235" s="246"/>
      <c r="B235" s="247"/>
      <c r="C235" s="246"/>
      <c r="D235" s="247"/>
      <c r="E235" s="246"/>
      <c r="F235" s="247"/>
      <c r="G235" s="246"/>
      <c r="H235" s="247"/>
      <c r="I235" s="246"/>
      <c r="J235" s="247"/>
      <c r="K235" s="246"/>
      <c r="L235" s="247"/>
    </row>
    <row r="236" spans="1:12" x14ac:dyDescent="0.2">
      <c r="A236" s="246"/>
      <c r="B236" s="253"/>
      <c r="C236" s="246"/>
      <c r="D236" s="253"/>
      <c r="E236" s="246"/>
      <c r="F236" s="253"/>
      <c r="G236" s="246"/>
      <c r="H236" s="253"/>
      <c r="I236" s="246"/>
      <c r="J236" s="253"/>
      <c r="K236" s="246"/>
      <c r="L236" s="253"/>
    </row>
    <row r="237" spans="1:12" s="248" customFormat="1" x14ac:dyDescent="0.2">
      <c r="A237" s="501" t="s">
        <v>96</v>
      </c>
      <c r="B237" s="501"/>
      <c r="C237" s="247"/>
      <c r="D237" s="246"/>
      <c r="E237" s="247"/>
      <c r="F237" s="247"/>
      <c r="G237" s="246"/>
      <c r="H237" s="247"/>
      <c r="I237" s="247"/>
      <c r="J237" s="246"/>
      <c r="K237" s="247"/>
      <c r="L237" s="246"/>
    </row>
    <row r="238" spans="1:12" s="248" customFormat="1" x14ac:dyDescent="0.2">
      <c r="A238" s="247"/>
      <c r="B238" s="246"/>
      <c r="C238" s="251"/>
      <c r="D238" s="252"/>
      <c r="E238" s="251"/>
      <c r="F238" s="247"/>
      <c r="G238" s="246"/>
      <c r="H238" s="250"/>
      <c r="I238" s="247"/>
      <c r="J238" s="246"/>
      <c r="K238" s="247"/>
      <c r="L238" s="246"/>
    </row>
    <row r="239" spans="1:12" s="248" customFormat="1" ht="15" customHeight="1" x14ac:dyDescent="0.2">
      <c r="A239" s="247"/>
      <c r="B239" s="246"/>
      <c r="C239" s="494" t="s">
        <v>251</v>
      </c>
      <c r="D239" s="494"/>
      <c r="E239" s="494"/>
      <c r="F239" s="247"/>
      <c r="G239" s="246"/>
      <c r="H239" s="499" t="s">
        <v>396</v>
      </c>
      <c r="I239" s="249"/>
      <c r="J239" s="246"/>
      <c r="K239" s="247"/>
      <c r="L239" s="246"/>
    </row>
    <row r="240" spans="1:12" s="248" customFormat="1" x14ac:dyDescent="0.2">
      <c r="A240" s="247"/>
      <c r="B240" s="246"/>
      <c r="C240" s="247"/>
      <c r="D240" s="246"/>
      <c r="E240" s="247"/>
      <c r="F240" s="247"/>
      <c r="G240" s="246"/>
      <c r="H240" s="500"/>
      <c r="I240" s="249"/>
      <c r="J240" s="246"/>
      <c r="K240" s="247"/>
      <c r="L240" s="246"/>
    </row>
    <row r="241" spans="1:12" s="245" customFormat="1" x14ac:dyDescent="0.2">
      <c r="A241" s="247"/>
      <c r="B241" s="246"/>
      <c r="C241" s="494" t="s">
        <v>127</v>
      </c>
      <c r="D241" s="494"/>
      <c r="E241" s="494"/>
      <c r="F241" s="247"/>
      <c r="G241" s="246"/>
      <c r="H241" s="247"/>
      <c r="I241" s="247"/>
      <c r="J241" s="246"/>
      <c r="K241" s="247"/>
      <c r="L241" s="246"/>
    </row>
    <row r="242" spans="1:12" s="245" customFormat="1" x14ac:dyDescent="0.2">
      <c r="E242" s="243"/>
    </row>
    <row r="243" spans="1:12" s="245" customFormat="1" x14ac:dyDescent="0.2">
      <c r="E243" s="243"/>
    </row>
    <row r="244" spans="1:12" s="245" customFormat="1" x14ac:dyDescent="0.2">
      <c r="E244" s="243"/>
    </row>
    <row r="245" spans="1:12" s="245" customFormat="1" x14ac:dyDescent="0.2">
      <c r="E245" s="243"/>
    </row>
    <row r="246" spans="1:12" s="245" customFormat="1" x14ac:dyDescent="0.2"/>
  </sheetData>
  <mergeCells count="10">
    <mergeCell ref="A5:F5"/>
    <mergeCell ref="C241:E241"/>
    <mergeCell ref="A228:L229"/>
    <mergeCell ref="A230:L231"/>
    <mergeCell ref="A232:L232"/>
    <mergeCell ref="I6:K6"/>
    <mergeCell ref="H239:H240"/>
    <mergeCell ref="A237:B237"/>
    <mergeCell ref="A227:L227"/>
    <mergeCell ref="C239:E239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25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25" xr:uid="{00000000-0002-0000-0000-000001000000}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25" xr:uid="{00000000-0002-0000-0000-000002000000}"/>
  </dataValidations>
  <printOptions gridLines="1"/>
  <pageMargins left="0.11810804899387577" right="0.11810804899387577" top="0.354329615048119" bottom="0.354329615048119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topLeftCell="A13" zoomScale="80" zoomScaleNormal="100" zoomScaleSheetLayoutView="80" workbookViewId="0"/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504" t="s">
        <v>97</v>
      </c>
      <c r="D1" s="504"/>
      <c r="E1" s="107"/>
    </row>
    <row r="2" spans="1:7" x14ac:dyDescent="0.3">
      <c r="A2" s="75" t="s">
        <v>128</v>
      </c>
      <c r="B2" s="75"/>
      <c r="C2" s="502" t="str">
        <f>'ფორმა N1'!L2</f>
        <v>10/13/2020-10/31/2020</v>
      </c>
      <c r="D2" s="503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06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07">
        <v>1</v>
      </c>
      <c r="B9" s="207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436</v>
      </c>
      <c r="B14" s="96" t="s">
        <v>435</v>
      </c>
      <c r="C14" s="8"/>
      <c r="D14" s="8"/>
      <c r="E14" s="107"/>
    </row>
    <row r="15" spans="1:7" s="3" customFormat="1" ht="16.5" customHeight="1" x14ac:dyDescent="0.3">
      <c r="A15" s="96" t="s">
        <v>437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370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383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384</v>
      </c>
      <c r="C24" s="230"/>
      <c r="D24" s="8"/>
      <c r="E24" s="107"/>
    </row>
    <row r="25" spans="1:5" s="3" customFormat="1" x14ac:dyDescent="0.3">
      <c r="A25" s="87" t="s">
        <v>234</v>
      </c>
      <c r="B25" s="87" t="s">
        <v>390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15" t="s">
        <v>87</v>
      </c>
      <c r="B28" s="215" t="s">
        <v>291</v>
      </c>
      <c r="C28" s="8"/>
      <c r="D28" s="8"/>
      <c r="E28" s="107"/>
    </row>
    <row r="29" spans="1:5" x14ac:dyDescent="0.3">
      <c r="A29" s="215" t="s">
        <v>88</v>
      </c>
      <c r="B29" s="215" t="s">
        <v>294</v>
      </c>
      <c r="C29" s="8"/>
      <c r="D29" s="8"/>
      <c r="E29" s="107"/>
    </row>
    <row r="30" spans="1:5" x14ac:dyDescent="0.3">
      <c r="A30" s="215" t="s">
        <v>392</v>
      </c>
      <c r="B30" s="215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435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15" t="s">
        <v>12</v>
      </c>
      <c r="B32" s="215" t="s">
        <v>438</v>
      </c>
      <c r="C32" s="8"/>
      <c r="D32" s="8"/>
      <c r="E32" s="107"/>
    </row>
    <row r="33" spans="1:9" x14ac:dyDescent="0.3">
      <c r="A33" s="215" t="s">
        <v>13</v>
      </c>
      <c r="B33" s="215" t="s">
        <v>439</v>
      </c>
      <c r="C33" s="8"/>
      <c r="D33" s="8"/>
      <c r="E33" s="107"/>
    </row>
    <row r="34" spans="1:9" x14ac:dyDescent="0.3">
      <c r="A34" s="215" t="s">
        <v>264</v>
      </c>
      <c r="B34" s="215" t="s">
        <v>440</v>
      </c>
      <c r="C34" s="8"/>
      <c r="D34" s="8"/>
      <c r="E34" s="107"/>
    </row>
    <row r="35" spans="1:9" x14ac:dyDescent="0.3">
      <c r="A35" s="87" t="s">
        <v>34</v>
      </c>
      <c r="B35" s="228" t="s">
        <v>389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topLeftCell="A19" zoomScale="80" zoomScaleNormal="100" zoomScaleSheetLayoutView="80" workbookViewId="0">
      <selection activeCell="C31" sqref="C31"/>
    </sheetView>
  </sheetViews>
  <sheetFormatPr defaultRowHeight="15" x14ac:dyDescent="0.3"/>
  <cols>
    <col min="1" max="1" width="14.28515625" style="21" bestFit="1" customWidth="1"/>
    <col min="2" max="2" width="80" style="224" customWidth="1"/>
    <col min="3" max="3" width="16.5703125" style="21" customWidth="1"/>
    <col min="4" max="4" width="14.28515625" style="21" customWidth="1"/>
    <col min="5" max="5" width="0.42578125" style="19" customWidth="1"/>
    <col min="6" max="8" width="9.140625" style="21"/>
    <col min="9" max="9" width="11.28515625" style="21" bestFit="1" customWidth="1"/>
    <col min="10" max="16384" width="9.140625" style="21"/>
  </cols>
  <sheetData>
    <row r="1" spans="1:12" s="6" customFormat="1" x14ac:dyDescent="0.3">
      <c r="A1" s="73" t="s">
        <v>255</v>
      </c>
      <c r="B1" s="220"/>
      <c r="C1" s="504" t="s">
        <v>97</v>
      </c>
      <c r="D1" s="504"/>
      <c r="E1" s="112"/>
    </row>
    <row r="2" spans="1:12" s="6" customFormat="1" x14ac:dyDescent="0.3">
      <c r="A2" s="75" t="s">
        <v>128</v>
      </c>
      <c r="B2" s="220"/>
      <c r="C2" s="505" t="str">
        <f>'ფორმა N1'!L2</f>
        <v>10/13/2020-10/31/2020</v>
      </c>
      <c r="D2" s="506"/>
      <c r="E2" s="112"/>
    </row>
    <row r="3" spans="1:12" s="6" customFormat="1" x14ac:dyDescent="0.3">
      <c r="A3" s="75"/>
      <c r="B3" s="220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21"/>
      <c r="C4" s="75"/>
      <c r="D4" s="75"/>
      <c r="E4" s="107"/>
      <c r="L4" s="6"/>
    </row>
    <row r="5" spans="1:12" s="2" customFormat="1" x14ac:dyDescent="0.3">
      <c r="A5" s="118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222"/>
      <c r="C5" s="60"/>
      <c r="D5" s="60"/>
      <c r="E5" s="107"/>
    </row>
    <row r="6" spans="1:12" s="2" customFormat="1" x14ac:dyDescent="0.3">
      <c r="A6" s="76"/>
      <c r="B6" s="221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07">
        <v>1</v>
      </c>
      <c r="B9" s="207" t="s">
        <v>65</v>
      </c>
      <c r="C9" s="482">
        <f>SUM(C10,C26)</f>
        <v>3179565.05</v>
      </c>
      <c r="D9" s="482">
        <f>SUM(D10,D26)</f>
        <v>3166785.05</v>
      </c>
      <c r="E9" s="112"/>
    </row>
    <row r="10" spans="1:12" s="7" customFormat="1" x14ac:dyDescent="0.3">
      <c r="A10" s="86">
        <v>1.1000000000000001</v>
      </c>
      <c r="B10" s="86" t="s">
        <v>69</v>
      </c>
      <c r="C10" s="482">
        <f>SUM(C11,C12,C16,C19,C25)</f>
        <v>3166785.05</v>
      </c>
      <c r="D10" s="482">
        <f>SUM(D11,D12,D16,D19,D24,D25)</f>
        <v>3166785.05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  <c r="H11" s="10"/>
      <c r="I11" s="10"/>
    </row>
    <row r="12" spans="1:12" s="10" customFormat="1" x14ac:dyDescent="0.3">
      <c r="A12" s="87" t="s">
        <v>31</v>
      </c>
      <c r="B12" s="87" t="s">
        <v>290</v>
      </c>
      <c r="C12" s="106">
        <f>SUM(C13:C15)</f>
        <v>2475147</v>
      </c>
      <c r="D12" s="106">
        <f>SUM(D13:D15)</f>
        <v>2475147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v>2209147</v>
      </c>
      <c r="D13" s="8">
        <v>2209147</v>
      </c>
      <c r="E13" s="112"/>
    </row>
    <row r="14" spans="1:12" s="3" customFormat="1" x14ac:dyDescent="0.3">
      <c r="A14" s="96" t="s">
        <v>436</v>
      </c>
      <c r="B14" s="96" t="s">
        <v>435</v>
      </c>
      <c r="C14" s="8">
        <v>266000</v>
      </c>
      <c r="D14" s="8">
        <v>266000</v>
      </c>
      <c r="E14" s="112"/>
    </row>
    <row r="15" spans="1:12" s="3" customFormat="1" x14ac:dyDescent="0.3">
      <c r="A15" s="96" t="s">
        <v>437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689537</v>
      </c>
      <c r="D16" s="106">
        <f>SUM(D17:D18)</f>
        <v>689537</v>
      </c>
      <c r="E16" s="112"/>
    </row>
    <row r="17" spans="1:5" s="3" customFormat="1" x14ac:dyDescent="0.3">
      <c r="A17" s="96" t="s">
        <v>73</v>
      </c>
      <c r="B17" s="96" t="s">
        <v>75</v>
      </c>
      <c r="C17" s="8">
        <v>689537</v>
      </c>
      <c r="D17" s="8">
        <v>689537</v>
      </c>
      <c r="E17" s="112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12"/>
    </row>
    <row r="19" spans="1:5" s="3" customFormat="1" x14ac:dyDescent="0.3">
      <c r="A19" s="87" t="s">
        <v>76</v>
      </c>
      <c r="B19" s="87" t="s">
        <v>370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383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384</v>
      </c>
      <c r="C24" s="230"/>
      <c r="D24" s="8"/>
      <c r="E24" s="112"/>
    </row>
    <row r="25" spans="1:5" s="3" customFormat="1" x14ac:dyDescent="0.3">
      <c r="A25" s="87" t="s">
        <v>234</v>
      </c>
      <c r="B25" s="87" t="s">
        <v>390</v>
      </c>
      <c r="C25" s="483">
        <v>2101.0500000000002</v>
      </c>
      <c r="D25" s="483">
        <v>2101.0500000000002</v>
      </c>
      <c r="E25" s="112"/>
    </row>
    <row r="26" spans="1:5" x14ac:dyDescent="0.3">
      <c r="A26" s="86">
        <v>1.2</v>
      </c>
      <c r="B26" s="86" t="s">
        <v>85</v>
      </c>
      <c r="C26" s="84">
        <f>SUM(C27,C35)</f>
        <v>12780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SUM(C28:C31)</f>
        <v>12780</v>
      </c>
      <c r="D27" s="106">
        <f>SUM(D28:D30)</f>
        <v>0</v>
      </c>
      <c r="E27" s="112"/>
    </row>
    <row r="28" spans="1:5" x14ac:dyDescent="0.3">
      <c r="A28" s="215" t="s">
        <v>87</v>
      </c>
      <c r="B28" s="215" t="s">
        <v>291</v>
      </c>
      <c r="C28" s="8"/>
      <c r="D28" s="8"/>
      <c r="E28" s="112"/>
    </row>
    <row r="29" spans="1:5" x14ac:dyDescent="0.3">
      <c r="A29" s="215" t="s">
        <v>88</v>
      </c>
      <c r="B29" s="215" t="s">
        <v>294</v>
      </c>
      <c r="C29" s="8"/>
      <c r="D29" s="8"/>
      <c r="E29" s="112"/>
    </row>
    <row r="30" spans="1:5" x14ac:dyDescent="0.3">
      <c r="A30" s="215" t="s">
        <v>392</v>
      </c>
      <c r="B30" s="215" t="s">
        <v>292</v>
      </c>
      <c r="C30" s="8">
        <v>12780</v>
      </c>
      <c r="D30" s="8"/>
      <c r="E30" s="112"/>
    </row>
    <row r="31" spans="1:5" x14ac:dyDescent="0.3">
      <c r="A31" s="87" t="s">
        <v>33</v>
      </c>
      <c r="B31" s="87" t="s">
        <v>435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15" t="s">
        <v>12</v>
      </c>
      <c r="B32" s="215" t="s">
        <v>438</v>
      </c>
      <c r="C32" s="8"/>
      <c r="D32" s="8"/>
      <c r="E32" s="112"/>
    </row>
    <row r="33" spans="1:9" x14ac:dyDescent="0.3">
      <c r="A33" s="215" t="s">
        <v>13</v>
      </c>
      <c r="B33" s="215" t="s">
        <v>439</v>
      </c>
      <c r="C33" s="8"/>
      <c r="D33" s="8"/>
      <c r="E33" s="112"/>
    </row>
    <row r="34" spans="1:9" x14ac:dyDescent="0.3">
      <c r="A34" s="215" t="s">
        <v>264</v>
      </c>
      <c r="B34" s="215" t="s">
        <v>440</v>
      </c>
      <c r="C34" s="8"/>
      <c r="D34" s="8"/>
      <c r="E34" s="112"/>
    </row>
    <row r="35" spans="1:9" s="23" customFormat="1" x14ac:dyDescent="0.3">
      <c r="A35" s="87" t="s">
        <v>34</v>
      </c>
      <c r="B35" s="228" t="s">
        <v>389</v>
      </c>
      <c r="C35" s="8"/>
      <c r="D35" s="8"/>
    </row>
    <row r="36" spans="1:9" s="2" customFormat="1" x14ac:dyDescent="0.3">
      <c r="A36" s="1"/>
      <c r="B36" s="223"/>
      <c r="E36" s="5"/>
    </row>
    <row r="37" spans="1:9" s="2" customFormat="1" x14ac:dyDescent="0.3">
      <c r="B37" s="22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23"/>
      <c r="E40" s="5"/>
    </row>
    <row r="41" spans="1:9" s="2" customFormat="1" x14ac:dyDescent="0.3">
      <c r="B41" s="223"/>
      <c r="E41"/>
      <c r="F41"/>
      <c r="G41"/>
      <c r="H41"/>
      <c r="I41"/>
    </row>
    <row r="42" spans="1:9" s="2" customFormat="1" x14ac:dyDescent="0.3">
      <c r="B42" s="223"/>
      <c r="D42" s="12"/>
      <c r="E42"/>
      <c r="F42"/>
      <c r="G42"/>
      <c r="H42"/>
      <c r="I42"/>
    </row>
    <row r="43" spans="1:9" s="2" customFormat="1" x14ac:dyDescent="0.3">
      <c r="A43"/>
      <c r="B43" s="225" t="s">
        <v>387</v>
      </c>
      <c r="D43" s="12"/>
      <c r="E43"/>
      <c r="F43"/>
      <c r="G43"/>
      <c r="H43"/>
      <c r="I43"/>
    </row>
    <row r="44" spans="1:9" s="2" customFormat="1" x14ac:dyDescent="0.3">
      <c r="A44"/>
      <c r="B44" s="223" t="s">
        <v>253</v>
      </c>
      <c r="D44" s="12"/>
      <c r="E44"/>
      <c r="F44"/>
      <c r="G44"/>
      <c r="H44"/>
      <c r="I44"/>
    </row>
    <row r="45" spans="1:9" customFormat="1" ht="12.75" x14ac:dyDescent="0.2">
      <c r="B45" s="226" t="s">
        <v>127</v>
      </c>
    </row>
    <row r="46" spans="1:9" customFormat="1" ht="12.75" x14ac:dyDescent="0.2">
      <c r="B46" s="22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0"/>
  <sheetViews>
    <sheetView showGridLines="0" view="pageBreakPreview" zoomScale="80" zoomScaleNormal="100" zoomScaleSheetLayoutView="80" workbookViewId="0"/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442</v>
      </c>
      <c r="B1" s="204"/>
      <c r="C1" s="504" t="s">
        <v>97</v>
      </c>
      <c r="D1" s="504"/>
      <c r="E1" s="90"/>
    </row>
    <row r="2" spans="1:5" s="6" customFormat="1" x14ac:dyDescent="0.3">
      <c r="A2" s="314" t="s">
        <v>444</v>
      </c>
      <c r="B2" s="204"/>
      <c r="C2" s="502" t="str">
        <f>'ფორმა N1'!L2</f>
        <v>10/13/2020-10/31/2020</v>
      </c>
      <c r="D2" s="503"/>
      <c r="E2" s="90"/>
    </row>
    <row r="3" spans="1:5" s="6" customFormat="1" x14ac:dyDescent="0.3">
      <c r="A3" s="314" t="s">
        <v>443</v>
      </c>
      <c r="B3" s="204"/>
      <c r="C3" s="205"/>
      <c r="D3" s="205"/>
      <c r="E3" s="90"/>
    </row>
    <row r="4" spans="1:5" s="6" customFormat="1" x14ac:dyDescent="0.3">
      <c r="A4" s="75" t="s">
        <v>128</v>
      </c>
      <c r="B4" s="204"/>
      <c r="C4" s="205"/>
      <c r="D4" s="205"/>
      <c r="E4" s="90"/>
    </row>
    <row r="5" spans="1:5" s="6" customFormat="1" x14ac:dyDescent="0.3">
      <c r="A5" s="75"/>
      <c r="B5" s="204"/>
      <c r="C5" s="205"/>
      <c r="D5" s="205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06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04"/>
      <c r="B9" s="204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07">
        <v>1</v>
      </c>
      <c r="B11" s="207" t="s">
        <v>57</v>
      </c>
      <c r="C11" s="81">
        <f>SUM(C12,C16,C56,C59,C60,C61,C79)</f>
        <v>0</v>
      </c>
      <c r="D11" s="81">
        <f>SUM(D12,D16,D56,D59,D60,D61,D67,D75,D76)</f>
        <v>0</v>
      </c>
      <c r="E11" s="208"/>
    </row>
    <row r="12" spans="1:5" s="9" customFormat="1" ht="18" x14ac:dyDescent="0.2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"/>
      <c r="D13" s="4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16" t="s">
        <v>446</v>
      </c>
      <c r="B15" s="317" t="s">
        <v>447</v>
      </c>
      <c r="C15" s="317"/>
      <c r="D15" s="317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08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09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09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10"/>
      <c r="F20" s="211"/>
    </row>
    <row r="21" spans="1:6" s="214" customFormat="1" ht="30" x14ac:dyDescent="0.2">
      <c r="A21" s="96" t="s">
        <v>12</v>
      </c>
      <c r="B21" s="96" t="s">
        <v>233</v>
      </c>
      <c r="C21" s="212"/>
      <c r="D21" s="39"/>
      <c r="E21" s="213"/>
    </row>
    <row r="22" spans="1:6" s="214" customFormat="1" x14ac:dyDescent="0.2">
      <c r="A22" s="96" t="s">
        <v>13</v>
      </c>
      <c r="B22" s="96" t="s">
        <v>14</v>
      </c>
      <c r="C22" s="212"/>
      <c r="D22" s="40"/>
      <c r="E22" s="213"/>
    </row>
    <row r="23" spans="1:6" s="214" customFormat="1" ht="30" x14ac:dyDescent="0.2">
      <c r="A23" s="96" t="s">
        <v>264</v>
      </c>
      <c r="B23" s="96" t="s">
        <v>22</v>
      </c>
      <c r="C23" s="212"/>
      <c r="D23" s="41"/>
      <c r="E23" s="213"/>
    </row>
    <row r="24" spans="1:6" s="214" customFormat="1" ht="16.5" customHeight="1" x14ac:dyDescent="0.2">
      <c r="A24" s="96" t="s">
        <v>265</v>
      </c>
      <c r="B24" s="96" t="s">
        <v>15</v>
      </c>
      <c r="C24" s="212"/>
      <c r="D24" s="41"/>
      <c r="E24" s="213"/>
    </row>
    <row r="25" spans="1:6" s="214" customFormat="1" ht="16.5" customHeight="1" x14ac:dyDescent="0.2">
      <c r="A25" s="96" t="s">
        <v>266</v>
      </c>
      <c r="B25" s="96" t="s">
        <v>16</v>
      </c>
      <c r="C25" s="212"/>
      <c r="D25" s="41"/>
      <c r="E25" s="213"/>
    </row>
    <row r="26" spans="1:6" s="214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13"/>
    </row>
    <row r="27" spans="1:6" s="214" customFormat="1" ht="16.5" customHeight="1" x14ac:dyDescent="0.2">
      <c r="A27" s="215" t="s">
        <v>268</v>
      </c>
      <c r="B27" s="215" t="s">
        <v>18</v>
      </c>
      <c r="C27" s="212"/>
      <c r="D27" s="41"/>
      <c r="E27" s="213"/>
    </row>
    <row r="28" spans="1:6" s="214" customFormat="1" ht="16.5" customHeight="1" x14ac:dyDescent="0.2">
      <c r="A28" s="215" t="s">
        <v>269</v>
      </c>
      <c r="B28" s="215" t="s">
        <v>19</v>
      </c>
      <c r="C28" s="212"/>
      <c r="D28" s="41"/>
      <c r="E28" s="213"/>
    </row>
    <row r="29" spans="1:6" s="214" customFormat="1" ht="16.5" customHeight="1" x14ac:dyDescent="0.2">
      <c r="A29" s="215" t="s">
        <v>270</v>
      </c>
      <c r="B29" s="215" t="s">
        <v>20</v>
      </c>
      <c r="C29" s="212"/>
      <c r="D29" s="41"/>
      <c r="E29" s="213"/>
    </row>
    <row r="30" spans="1:6" s="214" customFormat="1" ht="16.5" customHeight="1" x14ac:dyDescent="0.2">
      <c r="A30" s="215" t="s">
        <v>271</v>
      </c>
      <c r="B30" s="215" t="s">
        <v>23</v>
      </c>
      <c r="C30" s="212"/>
      <c r="D30" s="42"/>
      <c r="E30" s="213"/>
    </row>
    <row r="31" spans="1:6" s="214" customFormat="1" ht="16.5" customHeight="1" x14ac:dyDescent="0.2">
      <c r="A31" s="96" t="s">
        <v>272</v>
      </c>
      <c r="B31" s="96" t="s">
        <v>21</v>
      </c>
      <c r="C31" s="212"/>
      <c r="D31" s="42"/>
      <c r="E31" s="213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09"/>
      <c r="E32" s="210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09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09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09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09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09"/>
      <c r="E38" s="94"/>
    </row>
    <row r="39" spans="1:5" s="3" customFormat="1" ht="16.5" customHeight="1" x14ac:dyDescent="0.2">
      <c r="A39" s="87" t="s">
        <v>39</v>
      </c>
      <c r="B39" s="87" t="s">
        <v>362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322</v>
      </c>
      <c r="B40" s="17" t="s">
        <v>326</v>
      </c>
      <c r="C40" s="4"/>
      <c r="D40" s="209"/>
      <c r="E40" s="94"/>
    </row>
    <row r="41" spans="1:5" s="3" customFormat="1" ht="16.5" customHeight="1" x14ac:dyDescent="0.2">
      <c r="A41" s="17" t="s">
        <v>323</v>
      </c>
      <c r="B41" s="17" t="s">
        <v>327</v>
      </c>
      <c r="C41" s="4"/>
      <c r="D41" s="209"/>
      <c r="E41" s="94"/>
    </row>
    <row r="42" spans="1:5" s="3" customFormat="1" ht="16.5" customHeight="1" x14ac:dyDescent="0.2">
      <c r="A42" s="17" t="s">
        <v>324</v>
      </c>
      <c r="B42" s="17" t="s">
        <v>330</v>
      </c>
      <c r="C42" s="4"/>
      <c r="D42" s="209"/>
      <c r="E42" s="94"/>
    </row>
    <row r="43" spans="1:5" s="3" customFormat="1" ht="16.5" customHeight="1" x14ac:dyDescent="0.2">
      <c r="A43" s="17" t="s">
        <v>329</v>
      </c>
      <c r="B43" s="17" t="s">
        <v>331</v>
      </c>
      <c r="C43" s="4"/>
      <c r="D43" s="209"/>
      <c r="E43" s="94"/>
    </row>
    <row r="44" spans="1:5" s="3" customFormat="1" ht="16.5" customHeight="1" x14ac:dyDescent="0.2">
      <c r="A44" s="17" t="s">
        <v>332</v>
      </c>
      <c r="B44" s="17" t="s">
        <v>428</v>
      </c>
      <c r="C44" s="4"/>
      <c r="D44" s="209"/>
      <c r="E44" s="94"/>
    </row>
    <row r="45" spans="1:5" s="3" customFormat="1" ht="16.5" customHeight="1" x14ac:dyDescent="0.2">
      <c r="A45" s="17" t="s">
        <v>429</v>
      </c>
      <c r="B45" s="17" t="s">
        <v>328</v>
      </c>
      <c r="C45" s="4"/>
      <c r="D45" s="209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09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09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09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09"/>
      <c r="E49" s="94"/>
    </row>
    <row r="50" spans="1:6" s="3" customFormat="1" ht="16.5" customHeight="1" x14ac:dyDescent="0.2">
      <c r="A50" s="87" t="s">
        <v>44</v>
      </c>
      <c r="B50" s="87" t="s">
        <v>363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337</v>
      </c>
      <c r="B51" s="96" t="s">
        <v>340</v>
      </c>
      <c r="C51" s="4"/>
      <c r="D51" s="209"/>
      <c r="E51" s="94"/>
    </row>
    <row r="52" spans="1:6" s="3" customFormat="1" ht="16.5" customHeight="1" x14ac:dyDescent="0.2">
      <c r="A52" s="96" t="s">
        <v>338</v>
      </c>
      <c r="B52" s="96" t="s">
        <v>339</v>
      </c>
      <c r="C52" s="4"/>
      <c r="D52" s="209"/>
      <c r="E52" s="94"/>
    </row>
    <row r="53" spans="1:6" s="3" customFormat="1" ht="16.5" customHeight="1" x14ac:dyDescent="0.2">
      <c r="A53" s="96" t="s">
        <v>341</v>
      </c>
      <c r="B53" s="96" t="s">
        <v>342</v>
      </c>
      <c r="C53" s="4"/>
      <c r="D53" s="209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09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09"/>
      <c r="E55" s="210"/>
      <c r="F55" s="211"/>
    </row>
    <row r="56" spans="1:6" s="3" customFormat="1" ht="30" x14ac:dyDescent="0.2">
      <c r="A56" s="86">
        <v>1.3</v>
      </c>
      <c r="B56" s="86" t="s">
        <v>367</v>
      </c>
      <c r="C56" s="83">
        <f>SUM(C57:C58)</f>
        <v>0</v>
      </c>
      <c r="D56" s="83">
        <f>SUM(D57:D58)</f>
        <v>0</v>
      </c>
      <c r="E56" s="210"/>
      <c r="F56" s="211"/>
    </row>
    <row r="57" spans="1:6" s="3" customFormat="1" ht="30" x14ac:dyDescent="0.2">
      <c r="A57" s="87" t="s">
        <v>50</v>
      </c>
      <c r="B57" s="87" t="s">
        <v>48</v>
      </c>
      <c r="C57" s="4"/>
      <c r="D57" s="209"/>
      <c r="E57" s="210"/>
      <c r="F57" s="211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09"/>
      <c r="E58" s="210"/>
      <c r="F58" s="211"/>
    </row>
    <row r="59" spans="1:6" s="3" customFormat="1" x14ac:dyDescent="0.2">
      <c r="A59" s="86">
        <v>1.4</v>
      </c>
      <c r="B59" s="86" t="s">
        <v>369</v>
      </c>
      <c r="C59" s="4"/>
      <c r="D59" s="209"/>
      <c r="E59" s="210"/>
      <c r="F59" s="211"/>
    </row>
    <row r="60" spans="1:6" s="214" customFormat="1" x14ac:dyDescent="0.2">
      <c r="A60" s="86">
        <v>1.5</v>
      </c>
      <c r="B60" s="86" t="s">
        <v>7</v>
      </c>
      <c r="C60" s="212"/>
      <c r="D60" s="41"/>
      <c r="E60" s="213"/>
    </row>
    <row r="61" spans="1:6" s="214" customFormat="1" x14ac:dyDescent="0.3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13"/>
    </row>
    <row r="62" spans="1:6" s="214" customFormat="1" x14ac:dyDescent="0.2">
      <c r="A62" s="87" t="s">
        <v>280</v>
      </c>
      <c r="B62" s="47" t="s">
        <v>52</v>
      </c>
      <c r="C62" s="212"/>
      <c r="D62" s="41"/>
      <c r="E62" s="213"/>
    </row>
    <row r="63" spans="1:6" s="214" customFormat="1" ht="30" x14ac:dyDescent="0.2">
      <c r="A63" s="87" t="s">
        <v>281</v>
      </c>
      <c r="B63" s="47" t="s">
        <v>54</v>
      </c>
      <c r="C63" s="212"/>
      <c r="D63" s="41"/>
      <c r="E63" s="213"/>
    </row>
    <row r="64" spans="1:6" s="214" customFormat="1" x14ac:dyDescent="0.2">
      <c r="A64" s="87" t="s">
        <v>282</v>
      </c>
      <c r="B64" s="47" t="s">
        <v>53</v>
      </c>
      <c r="C64" s="41"/>
      <c r="D64" s="41"/>
      <c r="E64" s="213"/>
    </row>
    <row r="65" spans="1:5" s="214" customFormat="1" x14ac:dyDescent="0.2">
      <c r="A65" s="87" t="s">
        <v>283</v>
      </c>
      <c r="B65" s="47" t="s">
        <v>27</v>
      </c>
      <c r="C65" s="212"/>
      <c r="D65" s="41"/>
      <c r="E65" s="213"/>
    </row>
    <row r="66" spans="1:5" s="214" customFormat="1" x14ac:dyDescent="0.2">
      <c r="A66" s="87" t="s">
        <v>308</v>
      </c>
      <c r="B66" s="47" t="s">
        <v>309</v>
      </c>
      <c r="C66" s="212"/>
      <c r="D66" s="41"/>
      <c r="E66" s="213"/>
    </row>
    <row r="67" spans="1:5" x14ac:dyDescent="0.3">
      <c r="A67" s="207">
        <v>2</v>
      </c>
      <c r="B67" s="207" t="s">
        <v>364</v>
      </c>
      <c r="C67" s="216"/>
      <c r="D67" s="84">
        <f>SUM(D68:D74)</f>
        <v>0</v>
      </c>
      <c r="E67" s="95"/>
    </row>
    <row r="68" spans="1:5" x14ac:dyDescent="0.3">
      <c r="A68" s="97">
        <v>2.1</v>
      </c>
      <c r="B68" s="217" t="s">
        <v>89</v>
      </c>
      <c r="C68" s="218"/>
      <c r="D68" s="22"/>
      <c r="E68" s="95"/>
    </row>
    <row r="69" spans="1:5" x14ac:dyDescent="0.3">
      <c r="A69" s="97">
        <v>2.2000000000000002</v>
      </c>
      <c r="B69" s="217" t="s">
        <v>365</v>
      </c>
      <c r="C69" s="218"/>
      <c r="D69" s="22"/>
      <c r="E69" s="95"/>
    </row>
    <row r="70" spans="1:5" x14ac:dyDescent="0.3">
      <c r="A70" s="97">
        <v>2.2999999999999998</v>
      </c>
      <c r="B70" s="217" t="s">
        <v>93</v>
      </c>
      <c r="C70" s="218"/>
      <c r="D70" s="22"/>
      <c r="E70" s="95"/>
    </row>
    <row r="71" spans="1:5" x14ac:dyDescent="0.3">
      <c r="A71" s="97">
        <v>2.4</v>
      </c>
      <c r="B71" s="217" t="s">
        <v>92</v>
      </c>
      <c r="C71" s="218"/>
      <c r="D71" s="22"/>
      <c r="E71" s="95"/>
    </row>
    <row r="72" spans="1:5" x14ac:dyDescent="0.3">
      <c r="A72" s="97">
        <v>2.5</v>
      </c>
      <c r="B72" s="217" t="s">
        <v>366</v>
      </c>
      <c r="C72" s="218"/>
      <c r="D72" s="22"/>
      <c r="E72" s="95"/>
    </row>
    <row r="73" spans="1:5" x14ac:dyDescent="0.3">
      <c r="A73" s="97">
        <v>2.6</v>
      </c>
      <c r="B73" s="217" t="s">
        <v>90</v>
      </c>
      <c r="C73" s="218"/>
      <c r="D73" s="22"/>
      <c r="E73" s="95"/>
    </row>
    <row r="74" spans="1:5" x14ac:dyDescent="0.3">
      <c r="A74" s="97">
        <v>2.7</v>
      </c>
      <c r="B74" s="217" t="s">
        <v>91</v>
      </c>
      <c r="C74" s="219"/>
      <c r="D74" s="22"/>
      <c r="E74" s="95"/>
    </row>
    <row r="75" spans="1:5" x14ac:dyDescent="0.3">
      <c r="A75" s="207">
        <v>3</v>
      </c>
      <c r="B75" s="207" t="s">
        <v>388</v>
      </c>
      <c r="C75" s="84"/>
      <c r="D75" s="22"/>
      <c r="E75" s="95"/>
    </row>
    <row r="76" spans="1:5" x14ac:dyDescent="0.3">
      <c r="A76" s="207">
        <v>4</v>
      </c>
      <c r="B76" s="207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18"/>
      <c r="D77" s="8"/>
      <c r="E77" s="95"/>
    </row>
    <row r="78" spans="1:5" x14ac:dyDescent="0.3">
      <c r="A78" s="97">
        <v>4.2</v>
      </c>
      <c r="B78" s="97" t="s">
        <v>237</v>
      </c>
      <c r="C78" s="219"/>
      <c r="D78" s="8"/>
      <c r="E78" s="95"/>
    </row>
    <row r="79" spans="1:5" x14ac:dyDescent="0.3">
      <c r="A79" s="207">
        <v>5</v>
      </c>
      <c r="B79" s="207" t="s">
        <v>262</v>
      </c>
      <c r="C79" s="232"/>
      <c r="D79" s="219"/>
      <c r="E79" s="95"/>
    </row>
    <row r="80" spans="1:5" x14ac:dyDescent="0.3">
      <c r="B80" s="45"/>
    </row>
    <row r="81" spans="1:9" x14ac:dyDescent="0.3">
      <c r="A81" s="507" t="s">
        <v>430</v>
      </c>
      <c r="B81" s="507"/>
      <c r="C81" s="507"/>
      <c r="D81" s="507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9"/>
  <sheetViews>
    <sheetView showGridLines="0" zoomScaleNormal="100" zoomScaleSheetLayoutView="80" workbookViewId="0"/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0.42578125" style="21" bestFit="1" customWidth="1"/>
    <col min="7" max="16384" width="9.140625" style="21"/>
  </cols>
  <sheetData>
    <row r="1" spans="1:9" x14ac:dyDescent="0.3">
      <c r="A1" s="73" t="s">
        <v>285</v>
      </c>
      <c r="B1" s="113"/>
      <c r="C1" s="504" t="s">
        <v>97</v>
      </c>
      <c r="D1" s="504"/>
      <c r="E1" s="147"/>
    </row>
    <row r="2" spans="1:9" x14ac:dyDescent="0.3">
      <c r="A2" s="75" t="s">
        <v>128</v>
      </c>
      <c r="B2" s="113"/>
      <c r="C2" s="502" t="str">
        <f>'ფორმა N1'!L2</f>
        <v>10/13/2020-10/31/2020</v>
      </c>
      <c r="D2" s="503"/>
      <c r="E2" s="147"/>
    </row>
    <row r="3" spans="1:9" x14ac:dyDescent="0.3">
      <c r="A3" s="75"/>
      <c r="B3" s="113"/>
      <c r="C3" s="294"/>
      <c r="D3" s="294"/>
      <c r="E3" s="147"/>
    </row>
    <row r="4" spans="1:9" s="2" customFormat="1" x14ac:dyDescent="0.3">
      <c r="A4" s="76" t="s">
        <v>257</v>
      </c>
      <c r="B4" s="76"/>
      <c r="C4" s="75"/>
      <c r="D4" s="75"/>
      <c r="E4" s="107"/>
      <c r="I4" s="21"/>
    </row>
    <row r="5" spans="1:9" s="2" customFormat="1" x14ac:dyDescent="0.3">
      <c r="A5" s="118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110"/>
      <c r="C5" s="60"/>
      <c r="D5" s="60"/>
      <c r="E5" s="107"/>
    </row>
    <row r="6" spans="1:9" s="2" customFormat="1" x14ac:dyDescent="0.3">
      <c r="A6" s="76"/>
      <c r="B6" s="76"/>
      <c r="C6" s="75"/>
      <c r="D6" s="75"/>
      <c r="E6" s="107"/>
    </row>
    <row r="7" spans="1:9" s="6" customFormat="1" x14ac:dyDescent="0.3">
      <c r="A7" s="293"/>
      <c r="B7" s="293"/>
      <c r="C7" s="77"/>
      <c r="D7" s="77"/>
      <c r="E7" s="148"/>
    </row>
    <row r="8" spans="1:9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9" s="9" customFormat="1" ht="18" x14ac:dyDescent="0.2">
      <c r="A9" s="13">
        <v>1</v>
      </c>
      <c r="B9" s="13" t="s">
        <v>57</v>
      </c>
      <c r="C9" s="81">
        <f>SUM(C10,C14,C54,C57,C58,C59,C76)</f>
        <v>2934834.5881632725</v>
      </c>
      <c r="D9" s="81">
        <f>SUM(D10,D14,D54,D57,D58,D59,D65,D72,D73)</f>
        <v>2928677.8799999994</v>
      </c>
      <c r="E9" s="149"/>
      <c r="G9" s="472"/>
    </row>
    <row r="10" spans="1:9" s="9" customFormat="1" ht="18" x14ac:dyDescent="0.2">
      <c r="A10" s="14">
        <v>1.1000000000000001</v>
      </c>
      <c r="B10" s="14" t="s">
        <v>58</v>
      </c>
      <c r="C10" s="83">
        <f>SUM(C11:C13)</f>
        <v>374690.70816327317</v>
      </c>
      <c r="D10" s="83">
        <f>SUM(D11:D13)</f>
        <v>368534</v>
      </c>
      <c r="E10" s="149"/>
    </row>
    <row r="11" spans="1:9" s="9" customFormat="1" ht="16.5" customHeight="1" x14ac:dyDescent="0.2">
      <c r="A11" s="16" t="s">
        <v>30</v>
      </c>
      <c r="B11" s="16" t="s">
        <v>59</v>
      </c>
      <c r="C11" s="34">
        <v>374690.70816327317</v>
      </c>
      <c r="D11" s="35">
        <v>368534</v>
      </c>
      <c r="E11" s="149"/>
      <c r="F11" s="472"/>
    </row>
    <row r="12" spans="1:9" ht="16.5" customHeight="1" x14ac:dyDescent="0.3">
      <c r="A12" s="16" t="s">
        <v>31</v>
      </c>
      <c r="B12" s="16" t="s">
        <v>0</v>
      </c>
      <c r="C12" s="34"/>
      <c r="D12" s="35"/>
      <c r="E12" s="147"/>
    </row>
    <row r="13" spans="1:9" ht="16.5" customHeight="1" x14ac:dyDescent="0.3">
      <c r="A13" s="316" t="s">
        <v>446</v>
      </c>
      <c r="B13" s="317" t="s">
        <v>448</v>
      </c>
      <c r="C13" s="317"/>
      <c r="D13" s="317"/>
      <c r="E13" s="147"/>
    </row>
    <row r="14" spans="1:9" x14ac:dyDescent="0.3">
      <c r="A14" s="14">
        <v>1.2</v>
      </c>
      <c r="B14" s="14" t="s">
        <v>60</v>
      </c>
      <c r="C14" s="83">
        <f>SUM(C15,C18,C30:C33,C36,C37,C44,C45,C46,C47,C48,C52,C53)</f>
        <v>2529024.4599999995</v>
      </c>
      <c r="D14" s="83">
        <f>SUM(D15,D18,D30:D33,D36,D37,D44,D45,D46,D47,D48,D52,D53)</f>
        <v>2529024.4599999995</v>
      </c>
      <c r="E14" s="147"/>
    </row>
    <row r="15" spans="1:9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9" ht="17.25" customHeight="1" x14ac:dyDescent="0.3">
      <c r="A16" s="17" t="s">
        <v>87</v>
      </c>
      <c r="B16" s="17" t="s">
        <v>61</v>
      </c>
      <c r="C16" s="36"/>
      <c r="D16" s="37"/>
      <c r="E16" s="147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38160.26</v>
      </c>
      <c r="D18" s="82">
        <f>SUM(D19:D24,D29)</f>
        <v>38160.26</v>
      </c>
      <c r="E18" s="147"/>
    </row>
    <row r="19" spans="1:5" ht="30" x14ac:dyDescent="0.3">
      <c r="A19" s="17" t="s">
        <v>12</v>
      </c>
      <c r="B19" s="17" t="s">
        <v>233</v>
      </c>
      <c r="C19" s="386">
        <v>15322.85</v>
      </c>
      <c r="D19" s="387">
        <v>15322.85</v>
      </c>
      <c r="E19" s="147"/>
    </row>
    <row r="20" spans="1:5" x14ac:dyDescent="0.3">
      <c r="A20" s="17" t="s">
        <v>13</v>
      </c>
      <c r="B20" s="17" t="s">
        <v>14</v>
      </c>
      <c r="C20" s="38"/>
      <c r="D20" s="38"/>
      <c r="E20" s="147"/>
    </row>
    <row r="21" spans="1:5" ht="30" x14ac:dyDescent="0.3">
      <c r="A21" s="17" t="s">
        <v>264</v>
      </c>
      <c r="B21" s="17" t="s">
        <v>22</v>
      </c>
      <c r="C21" s="386">
        <v>7594.9</v>
      </c>
      <c r="D21" s="386">
        <v>7594.9</v>
      </c>
      <c r="E21" s="147"/>
    </row>
    <row r="22" spans="1:5" x14ac:dyDescent="0.3">
      <c r="A22" s="17" t="s">
        <v>265</v>
      </c>
      <c r="B22" s="17" t="s">
        <v>15</v>
      </c>
      <c r="C22" s="38">
        <v>7501.7</v>
      </c>
      <c r="D22" s="41">
        <v>7501.7</v>
      </c>
      <c r="E22" s="147"/>
    </row>
    <row r="23" spans="1:5" x14ac:dyDescent="0.3">
      <c r="A23" s="17" t="s">
        <v>266</v>
      </c>
      <c r="B23" s="17" t="s">
        <v>16</v>
      </c>
      <c r="C23" s="38">
        <v>155.5</v>
      </c>
      <c r="D23" s="41">
        <v>155.5</v>
      </c>
      <c r="E23" s="147"/>
    </row>
    <row r="24" spans="1:5" x14ac:dyDescent="0.3">
      <c r="A24" s="17" t="s">
        <v>267</v>
      </c>
      <c r="B24" s="17" t="s">
        <v>17</v>
      </c>
      <c r="C24" s="116">
        <f>SUM(C25:C28)</f>
        <v>7585.31</v>
      </c>
      <c r="D24" s="116">
        <f>SUM(D25:D28)</f>
        <v>7585.31</v>
      </c>
      <c r="E24" s="147"/>
    </row>
    <row r="25" spans="1:5" ht="16.5" customHeight="1" x14ac:dyDescent="0.3">
      <c r="A25" s="18" t="s">
        <v>268</v>
      </c>
      <c r="B25" s="18" t="s">
        <v>18</v>
      </c>
      <c r="C25" s="386">
        <v>3186.0799999999995</v>
      </c>
      <c r="D25" s="388">
        <v>3186.0799999999995</v>
      </c>
      <c r="E25" s="147"/>
    </row>
    <row r="26" spans="1:5" ht="16.5" customHeight="1" x14ac:dyDescent="0.3">
      <c r="A26" s="18" t="s">
        <v>269</v>
      </c>
      <c r="B26" s="18" t="s">
        <v>19</v>
      </c>
      <c r="C26" s="38">
        <v>2589.9200000000005</v>
      </c>
      <c r="D26" s="41">
        <v>2589.9200000000005</v>
      </c>
      <c r="E26" s="147"/>
    </row>
    <row r="27" spans="1:5" ht="16.5" customHeight="1" x14ac:dyDescent="0.3">
      <c r="A27" s="18" t="s">
        <v>270</v>
      </c>
      <c r="B27" s="18" t="s">
        <v>20</v>
      </c>
      <c r="C27" s="38">
        <v>1739.5300000000002</v>
      </c>
      <c r="D27" s="41">
        <v>1739.5300000000002</v>
      </c>
      <c r="E27" s="147"/>
    </row>
    <row r="28" spans="1:5" ht="16.5" customHeight="1" x14ac:dyDescent="0.3">
      <c r="A28" s="18" t="s">
        <v>271</v>
      </c>
      <c r="B28" s="18" t="s">
        <v>23</v>
      </c>
      <c r="C28" s="38">
        <v>69.78</v>
      </c>
      <c r="D28" s="38">
        <v>69.78</v>
      </c>
      <c r="E28" s="147"/>
    </row>
    <row r="29" spans="1:5" x14ac:dyDescent="0.3">
      <c r="A29" s="17" t="s">
        <v>272</v>
      </c>
      <c r="B29" s="17" t="s">
        <v>21</v>
      </c>
      <c r="C29" s="38"/>
      <c r="D29" s="42"/>
      <c r="E29" s="147"/>
    </row>
    <row r="30" spans="1:5" x14ac:dyDescent="0.3">
      <c r="A30" s="16" t="s">
        <v>34</v>
      </c>
      <c r="B30" s="16" t="s">
        <v>3</v>
      </c>
      <c r="C30" s="34">
        <v>950.46</v>
      </c>
      <c r="D30" s="35">
        <v>950.46</v>
      </c>
      <c r="E30" s="147"/>
    </row>
    <row r="31" spans="1:5" x14ac:dyDescent="0.3">
      <c r="A31" s="16" t="s">
        <v>35</v>
      </c>
      <c r="B31" s="16" t="s">
        <v>4</v>
      </c>
      <c r="C31" s="34"/>
      <c r="D31" s="35"/>
      <c r="E31" s="147"/>
    </row>
    <row r="32" spans="1:5" x14ac:dyDescent="0.3">
      <c r="A32" s="16" t="s">
        <v>36</v>
      </c>
      <c r="B32" s="16" t="s">
        <v>5</v>
      </c>
      <c r="C32" s="34">
        <v>320</v>
      </c>
      <c r="D32" s="35">
        <v>320</v>
      </c>
      <c r="E32" s="147"/>
    </row>
    <row r="33" spans="1:5" x14ac:dyDescent="0.3">
      <c r="A33" s="16" t="s">
        <v>37</v>
      </c>
      <c r="B33" s="16" t="s">
        <v>63</v>
      </c>
      <c r="C33" s="82">
        <f>SUM(C34:C35)</f>
        <v>103750</v>
      </c>
      <c r="D33" s="82">
        <f>SUM(D34:D35)</f>
        <v>103750</v>
      </c>
      <c r="E33" s="147"/>
    </row>
    <row r="34" spans="1:5" x14ac:dyDescent="0.3">
      <c r="A34" s="17" t="s">
        <v>273</v>
      </c>
      <c r="B34" s="17" t="s">
        <v>56</v>
      </c>
      <c r="C34" s="34">
        <v>103750</v>
      </c>
      <c r="D34" s="35">
        <v>103750</v>
      </c>
      <c r="E34" s="147"/>
    </row>
    <row r="35" spans="1:5" x14ac:dyDescent="0.3">
      <c r="A35" s="17" t="s">
        <v>274</v>
      </c>
      <c r="B35" s="17" t="s">
        <v>55</v>
      </c>
      <c r="C35" s="34"/>
      <c r="D35" s="35"/>
      <c r="E35" s="147"/>
    </row>
    <row r="36" spans="1:5" x14ac:dyDescent="0.3">
      <c r="A36" s="16" t="s">
        <v>38</v>
      </c>
      <c r="B36" s="16" t="s">
        <v>49</v>
      </c>
      <c r="C36" s="34">
        <v>752.08</v>
      </c>
      <c r="D36" s="35">
        <v>752.08</v>
      </c>
      <c r="E36" s="147"/>
    </row>
    <row r="37" spans="1:5" x14ac:dyDescent="0.3">
      <c r="A37" s="16" t="s">
        <v>39</v>
      </c>
      <c r="B37" s="16" t="s">
        <v>325</v>
      </c>
      <c r="C37" s="82">
        <f>SUM(C38:C43)</f>
        <v>2321375.88</v>
      </c>
      <c r="D37" s="82">
        <f>SUM(D38:D43)</f>
        <v>2321375.88</v>
      </c>
      <c r="E37" s="147"/>
    </row>
    <row r="38" spans="1:5" x14ac:dyDescent="0.3">
      <c r="A38" s="17" t="s">
        <v>322</v>
      </c>
      <c r="B38" s="17" t="s">
        <v>326</v>
      </c>
      <c r="C38" s="34">
        <v>1906360</v>
      </c>
      <c r="D38" s="34">
        <v>1906360</v>
      </c>
      <c r="E38" s="147"/>
    </row>
    <row r="39" spans="1:5" x14ac:dyDescent="0.3">
      <c r="A39" s="17" t="s">
        <v>323</v>
      </c>
      <c r="B39" s="17" t="s">
        <v>327</v>
      </c>
      <c r="C39" s="34">
        <v>600</v>
      </c>
      <c r="D39" s="34">
        <v>600</v>
      </c>
      <c r="E39" s="147"/>
    </row>
    <row r="40" spans="1:5" x14ac:dyDescent="0.3">
      <c r="A40" s="17" t="s">
        <v>324</v>
      </c>
      <c r="B40" s="17" t="s">
        <v>330</v>
      </c>
      <c r="C40" s="34">
        <v>228853.77000000002</v>
      </c>
      <c r="D40" s="35">
        <v>228853.77000000002</v>
      </c>
      <c r="E40" s="147"/>
    </row>
    <row r="41" spans="1:5" x14ac:dyDescent="0.3">
      <c r="A41" s="17" t="s">
        <v>329</v>
      </c>
      <c r="B41" s="17" t="s">
        <v>331</v>
      </c>
      <c r="C41" s="34">
        <v>25130</v>
      </c>
      <c r="D41" s="35">
        <v>25130</v>
      </c>
      <c r="E41" s="147"/>
    </row>
    <row r="42" spans="1:5" x14ac:dyDescent="0.3">
      <c r="A42" s="17" t="s">
        <v>332</v>
      </c>
      <c r="B42" s="17" t="s">
        <v>428</v>
      </c>
      <c r="C42" s="34">
        <v>9864.42</v>
      </c>
      <c r="D42" s="35">
        <v>9864.42</v>
      </c>
      <c r="E42" s="147"/>
    </row>
    <row r="43" spans="1:5" x14ac:dyDescent="0.3">
      <c r="A43" s="17" t="s">
        <v>429</v>
      </c>
      <c r="B43" s="17" t="s">
        <v>328</v>
      </c>
      <c r="C43" s="34">
        <v>150567.69</v>
      </c>
      <c r="D43" s="35">
        <v>150567.69</v>
      </c>
      <c r="E43" s="147"/>
    </row>
    <row r="44" spans="1:5" ht="30" x14ac:dyDescent="0.3">
      <c r="A44" s="16" t="s">
        <v>40</v>
      </c>
      <c r="B44" s="16" t="s">
        <v>28</v>
      </c>
      <c r="C44" s="34">
        <v>1784</v>
      </c>
      <c r="D44" s="35">
        <v>1784</v>
      </c>
      <c r="E44" s="147"/>
    </row>
    <row r="45" spans="1:5" x14ac:dyDescent="0.3">
      <c r="A45" s="16" t="s">
        <v>41</v>
      </c>
      <c r="B45" s="16" t="s">
        <v>24</v>
      </c>
      <c r="C45" s="34">
        <v>750</v>
      </c>
      <c r="D45" s="35">
        <v>750</v>
      </c>
      <c r="E45" s="147"/>
    </row>
    <row r="46" spans="1:5" x14ac:dyDescent="0.3">
      <c r="A46" s="16" t="s">
        <v>42</v>
      </c>
      <c r="B46" s="16" t="s">
        <v>25</v>
      </c>
      <c r="C46" s="34"/>
      <c r="D46" s="35"/>
      <c r="E46" s="147"/>
    </row>
    <row r="47" spans="1:5" x14ac:dyDescent="0.3">
      <c r="A47" s="16" t="s">
        <v>43</v>
      </c>
      <c r="B47" s="16" t="s">
        <v>26</v>
      </c>
      <c r="C47" s="34">
        <v>160</v>
      </c>
      <c r="D47" s="35">
        <v>160</v>
      </c>
      <c r="E47" s="147"/>
    </row>
    <row r="48" spans="1:5" x14ac:dyDescent="0.3">
      <c r="A48" s="16" t="s">
        <v>44</v>
      </c>
      <c r="B48" s="16" t="s">
        <v>279</v>
      </c>
      <c r="C48" s="82">
        <f>SUM(C49:C51)</f>
        <v>61021.78</v>
      </c>
      <c r="D48" s="82">
        <f>SUM(D49:D51)</f>
        <v>61021.78</v>
      </c>
      <c r="E48" s="147"/>
    </row>
    <row r="49" spans="1:6" x14ac:dyDescent="0.3">
      <c r="A49" s="96" t="s">
        <v>337</v>
      </c>
      <c r="B49" s="96" t="s">
        <v>340</v>
      </c>
      <c r="C49" s="34">
        <v>57521.78</v>
      </c>
      <c r="D49" s="35">
        <v>57521.78</v>
      </c>
      <c r="E49" s="147"/>
    </row>
    <row r="50" spans="1:6" x14ac:dyDescent="0.3">
      <c r="A50" s="96" t="s">
        <v>338</v>
      </c>
      <c r="B50" s="96" t="s">
        <v>339</v>
      </c>
      <c r="C50" s="34">
        <v>3500</v>
      </c>
      <c r="D50" s="34">
        <v>3500</v>
      </c>
      <c r="E50" s="147"/>
    </row>
    <row r="51" spans="1:6" x14ac:dyDescent="0.3">
      <c r="A51" s="96" t="s">
        <v>341</v>
      </c>
      <c r="B51" s="96" t="s">
        <v>342</v>
      </c>
      <c r="C51" s="34"/>
      <c r="D51" s="35"/>
      <c r="E51" s="147"/>
    </row>
    <row r="52" spans="1:6" ht="26.25" customHeight="1" x14ac:dyDescent="0.3">
      <c r="A52" s="16" t="s">
        <v>45</v>
      </c>
      <c r="B52" s="16" t="s">
        <v>29</v>
      </c>
      <c r="C52" s="34"/>
      <c r="D52" s="35"/>
      <c r="E52" s="147"/>
    </row>
    <row r="53" spans="1:6" x14ac:dyDescent="0.3">
      <c r="A53" s="16" t="s">
        <v>46</v>
      </c>
      <c r="B53" s="16" t="s">
        <v>6</v>
      </c>
      <c r="C53" s="34"/>
      <c r="D53" s="35"/>
      <c r="E53" s="147"/>
    </row>
    <row r="54" spans="1:6" ht="30" x14ac:dyDescent="0.3">
      <c r="A54" s="14">
        <v>1.3</v>
      </c>
      <c r="B54" s="86" t="s">
        <v>367</v>
      </c>
      <c r="C54" s="83">
        <f>SUM(C55:C56)</f>
        <v>0</v>
      </c>
      <c r="D54" s="83">
        <f>SUM(D55:D56)</f>
        <v>0</v>
      </c>
      <c r="E54" s="147"/>
    </row>
    <row r="55" spans="1:6" ht="30" x14ac:dyDescent="0.3">
      <c r="A55" s="16" t="s">
        <v>50</v>
      </c>
      <c r="B55" s="16" t="s">
        <v>48</v>
      </c>
      <c r="C55" s="34"/>
      <c r="D55" s="35"/>
      <c r="E55" s="147"/>
    </row>
    <row r="56" spans="1:6" x14ac:dyDescent="0.3">
      <c r="A56" s="16" t="s">
        <v>51</v>
      </c>
      <c r="B56" s="16" t="s">
        <v>47</v>
      </c>
      <c r="C56" s="34"/>
      <c r="D56" s="35"/>
      <c r="E56" s="147"/>
    </row>
    <row r="57" spans="1:6" x14ac:dyDescent="0.3">
      <c r="A57" s="14">
        <v>1.4</v>
      </c>
      <c r="B57" s="14" t="s">
        <v>369</v>
      </c>
      <c r="C57" s="34"/>
      <c r="D57" s="35"/>
      <c r="E57" s="147"/>
    </row>
    <row r="58" spans="1:6" x14ac:dyDescent="0.3">
      <c r="A58" s="14">
        <v>1.5</v>
      </c>
      <c r="B58" s="14" t="s">
        <v>7</v>
      </c>
      <c r="C58" s="38"/>
      <c r="D58" s="41"/>
      <c r="E58" s="147"/>
    </row>
    <row r="59" spans="1:6" x14ac:dyDescent="0.3">
      <c r="A59" s="14">
        <v>1.6</v>
      </c>
      <c r="B59" s="46" t="s">
        <v>8</v>
      </c>
      <c r="C59" s="83">
        <f>SUM(C60:C64)</f>
        <v>31119.420000000002</v>
      </c>
      <c r="D59" s="83">
        <f>SUM(D60:D64)</f>
        <v>31119.420000000002</v>
      </c>
      <c r="E59" s="147"/>
    </row>
    <row r="60" spans="1:6" x14ac:dyDescent="0.3">
      <c r="A60" s="16" t="s">
        <v>280</v>
      </c>
      <c r="B60" s="47" t="s">
        <v>52</v>
      </c>
      <c r="C60" s="486">
        <v>716.88</v>
      </c>
      <c r="D60" s="487">
        <v>716.88</v>
      </c>
      <c r="E60" s="147"/>
    </row>
    <row r="61" spans="1:6" ht="30" x14ac:dyDescent="0.3">
      <c r="A61" s="16" t="s">
        <v>281</v>
      </c>
      <c r="B61" s="47" t="s">
        <v>54</v>
      </c>
      <c r="C61" s="488">
        <v>30122.54</v>
      </c>
      <c r="D61" s="488">
        <v>30122.54</v>
      </c>
      <c r="E61" s="147"/>
    </row>
    <row r="62" spans="1:6" x14ac:dyDescent="0.3">
      <c r="A62" s="16" t="s">
        <v>282</v>
      </c>
      <c r="B62" s="47" t="s">
        <v>53</v>
      </c>
      <c r="C62" s="41"/>
      <c r="D62" s="41"/>
      <c r="E62" s="147"/>
    </row>
    <row r="63" spans="1:6" x14ac:dyDescent="0.3">
      <c r="A63" s="16" t="s">
        <v>283</v>
      </c>
      <c r="B63" s="47" t="s">
        <v>27</v>
      </c>
      <c r="C63" s="38">
        <v>280</v>
      </c>
      <c r="D63" s="485">
        <v>280</v>
      </c>
      <c r="E63" s="147"/>
      <c r="F63" s="426"/>
    </row>
    <row r="64" spans="1:6" x14ac:dyDescent="0.3">
      <c r="A64" s="16" t="s">
        <v>308</v>
      </c>
      <c r="B64" s="187" t="s">
        <v>309</v>
      </c>
      <c r="C64" s="38"/>
      <c r="D64" s="188"/>
      <c r="E64" s="147"/>
    </row>
    <row r="65" spans="1:5" x14ac:dyDescent="0.3">
      <c r="A65" s="13">
        <v>2</v>
      </c>
      <c r="B65" s="48" t="s">
        <v>95</v>
      </c>
      <c r="C65" s="235"/>
      <c r="D65" s="117">
        <f>SUM(D66:D71)</f>
        <v>0</v>
      </c>
      <c r="E65" s="147"/>
    </row>
    <row r="66" spans="1:5" x14ac:dyDescent="0.3">
      <c r="A66" s="15">
        <v>2.1</v>
      </c>
      <c r="B66" s="49" t="s">
        <v>89</v>
      </c>
      <c r="C66" s="235"/>
      <c r="D66" s="43"/>
      <c r="E66" s="147"/>
    </row>
    <row r="67" spans="1:5" x14ac:dyDescent="0.3">
      <c r="A67" s="15">
        <v>2.2000000000000002</v>
      </c>
      <c r="B67" s="49" t="s">
        <v>93</v>
      </c>
      <c r="C67" s="237"/>
      <c r="D67" s="44"/>
      <c r="E67" s="147"/>
    </row>
    <row r="68" spans="1:5" x14ac:dyDescent="0.3">
      <c r="A68" s="15">
        <v>2.2999999999999998</v>
      </c>
      <c r="B68" s="49" t="s">
        <v>92</v>
      </c>
      <c r="C68" s="237"/>
      <c r="D68" s="44"/>
      <c r="E68" s="147"/>
    </row>
    <row r="69" spans="1:5" x14ac:dyDescent="0.3">
      <c r="A69" s="15">
        <v>2.4</v>
      </c>
      <c r="B69" s="49" t="s">
        <v>94</v>
      </c>
      <c r="C69" s="237"/>
      <c r="D69" s="44"/>
      <c r="E69" s="147"/>
    </row>
    <row r="70" spans="1:5" x14ac:dyDescent="0.3">
      <c r="A70" s="15">
        <v>2.5</v>
      </c>
      <c r="B70" s="49" t="s">
        <v>90</v>
      </c>
      <c r="C70" s="237"/>
      <c r="D70" s="44"/>
      <c r="E70" s="147"/>
    </row>
    <row r="71" spans="1:5" x14ac:dyDescent="0.3">
      <c r="A71" s="15">
        <v>2.6</v>
      </c>
      <c r="B71" s="49" t="s">
        <v>91</v>
      </c>
      <c r="C71" s="237"/>
      <c r="D71" s="44"/>
      <c r="E71" s="147"/>
    </row>
    <row r="72" spans="1:5" s="2" customFormat="1" x14ac:dyDescent="0.3">
      <c r="A72" s="13">
        <v>3</v>
      </c>
      <c r="B72" s="233" t="s">
        <v>388</v>
      </c>
      <c r="C72" s="236"/>
      <c r="D72" s="234"/>
      <c r="E72" s="104"/>
    </row>
    <row r="73" spans="1:5" s="2" customFormat="1" x14ac:dyDescent="0.3">
      <c r="A73" s="13">
        <v>4</v>
      </c>
      <c r="B73" s="13" t="s">
        <v>235</v>
      </c>
      <c r="C73" s="236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31" t="s">
        <v>262</v>
      </c>
      <c r="C76" s="8"/>
      <c r="D76" s="84"/>
      <c r="E76" s="104"/>
    </row>
    <row r="77" spans="1:5" s="2" customFormat="1" x14ac:dyDescent="0.3">
      <c r="A77" s="295"/>
      <c r="B77" s="295"/>
      <c r="C77" s="12"/>
      <c r="D77" s="12"/>
      <c r="E77" s="104"/>
    </row>
    <row r="78" spans="1:5" s="2" customFormat="1" x14ac:dyDescent="0.3">
      <c r="A78" s="507" t="s">
        <v>430</v>
      </c>
      <c r="B78" s="507"/>
      <c r="C78" s="507"/>
      <c r="D78" s="507"/>
      <c r="E78" s="104"/>
    </row>
    <row r="79" spans="1:5" s="2" customFormat="1" x14ac:dyDescent="0.3">
      <c r="A79" s="295"/>
      <c r="B79" s="295"/>
      <c r="C79" s="12"/>
      <c r="D79" s="12"/>
      <c r="E79" s="104"/>
    </row>
    <row r="80" spans="1:5" s="23" customFormat="1" ht="12.75" x14ac:dyDescent="0.2"/>
    <row r="81" spans="1:7" s="2" customFormat="1" x14ac:dyDescent="0.3">
      <c r="A81" s="68" t="s">
        <v>96</v>
      </c>
      <c r="E81" s="5"/>
    </row>
    <row r="82" spans="1:7" s="2" customFormat="1" x14ac:dyDescent="0.3">
      <c r="E82"/>
      <c r="F82"/>
      <c r="G82"/>
    </row>
    <row r="83" spans="1:7" s="2" customFormat="1" x14ac:dyDescent="0.3">
      <c r="D83" s="12"/>
      <c r="E83"/>
      <c r="F83"/>
      <c r="G83"/>
    </row>
    <row r="84" spans="1:7" s="2" customFormat="1" x14ac:dyDescent="0.3">
      <c r="A84"/>
      <c r="B84" s="45" t="s">
        <v>431</v>
      </c>
      <c r="D84" s="12"/>
      <c r="E84"/>
      <c r="F84"/>
      <c r="G84"/>
    </row>
    <row r="85" spans="1:7" s="2" customFormat="1" x14ac:dyDescent="0.3">
      <c r="A85"/>
      <c r="B85" s="508" t="s">
        <v>432</v>
      </c>
      <c r="C85" s="508"/>
      <c r="D85" s="508"/>
      <c r="E85"/>
      <c r="F85"/>
      <c r="G85"/>
    </row>
    <row r="86" spans="1:7" customFormat="1" ht="12.75" x14ac:dyDescent="0.2">
      <c r="B86" s="65" t="s">
        <v>433</v>
      </c>
    </row>
    <row r="87" spans="1:7" s="2" customFormat="1" x14ac:dyDescent="0.3">
      <c r="A87" s="11"/>
      <c r="B87" s="508" t="s">
        <v>434</v>
      </c>
      <c r="C87" s="508"/>
      <c r="D87" s="508"/>
    </row>
    <row r="88" spans="1:7" s="23" customFormat="1" ht="12.75" x14ac:dyDescent="0.2"/>
    <row r="89" spans="1:7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showGridLines="0" view="pageBreakPreview" zoomScale="80" zoomScaleNormal="100" zoomScaleSheetLayoutView="80" workbookViewId="0">
      <selection activeCell="B19" sqref="B19"/>
    </sheetView>
  </sheetViews>
  <sheetFormatPr defaultRowHeight="15" x14ac:dyDescent="0.3"/>
  <cols>
    <col min="1" max="1" width="12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306</v>
      </c>
      <c r="B1" s="76"/>
      <c r="C1" s="504" t="s">
        <v>97</v>
      </c>
      <c r="D1" s="504"/>
      <c r="E1" s="90"/>
    </row>
    <row r="2" spans="1:5" s="6" customFormat="1" x14ac:dyDescent="0.3">
      <c r="A2" s="73" t="s">
        <v>301</v>
      </c>
      <c r="B2" s="76"/>
      <c r="C2" s="502" t="str">
        <f>'ფორმა N1'!L2</f>
        <v>10/13/2020-10/31/2020</v>
      </c>
      <c r="D2" s="502"/>
      <c r="E2" s="90"/>
    </row>
    <row r="3" spans="1:5" s="6" customFormat="1" x14ac:dyDescent="0.3">
      <c r="A3" s="75" t="s">
        <v>128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6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305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27"/>
      <c r="D10" s="427"/>
      <c r="E10" s="92"/>
    </row>
    <row r="11" spans="1:5" s="10" customFormat="1" x14ac:dyDescent="0.2">
      <c r="A11" s="97" t="s">
        <v>4769</v>
      </c>
      <c r="B11" s="97"/>
      <c r="C11" s="427"/>
      <c r="D11" s="427"/>
      <c r="E11" s="93"/>
    </row>
    <row r="12" spans="1:5" s="10" customFormat="1" ht="17.25" customHeight="1" x14ac:dyDescent="0.2">
      <c r="A12" s="97" t="s">
        <v>303</v>
      </c>
      <c r="B12" s="86"/>
      <c r="C12" s="427"/>
      <c r="D12" s="427"/>
      <c r="E12" s="93"/>
    </row>
    <row r="13" spans="1:5" s="10" customFormat="1" ht="18" customHeight="1" x14ac:dyDescent="0.2">
      <c r="A13" s="97" t="s">
        <v>304</v>
      </c>
      <c r="B13" s="86"/>
      <c r="C13" s="427"/>
      <c r="D13" s="427"/>
      <c r="E13" s="93"/>
    </row>
    <row r="14" spans="1:5" s="10" customFormat="1" x14ac:dyDescent="0.2">
      <c r="A14" s="97" t="s">
        <v>719</v>
      </c>
      <c r="B14" s="86"/>
      <c r="C14" s="427"/>
      <c r="D14" s="427"/>
      <c r="E14" s="93"/>
    </row>
    <row r="15" spans="1:5" s="3" customFormat="1" x14ac:dyDescent="0.2">
      <c r="A15" s="87"/>
      <c r="B15" s="87"/>
      <c r="C15" s="427"/>
      <c r="D15" s="427"/>
      <c r="E15" s="94"/>
    </row>
    <row r="16" spans="1:5" x14ac:dyDescent="0.3">
      <c r="A16" s="98"/>
      <c r="B16" s="98" t="s">
        <v>307</v>
      </c>
      <c r="C16" s="428">
        <f>SUM(C10:C15)</f>
        <v>0</v>
      </c>
      <c r="D16" s="428">
        <f>SUM(D10:D15)</f>
        <v>0</v>
      </c>
      <c r="E16" s="95"/>
    </row>
    <row r="17" spans="1:9" x14ac:dyDescent="0.3">
      <c r="A17" s="45"/>
      <c r="B17" s="45"/>
    </row>
    <row r="18" spans="1:9" x14ac:dyDescent="0.3">
      <c r="A18" s="2" t="s">
        <v>376</v>
      </c>
      <c r="E18" s="5"/>
    </row>
    <row r="19" spans="1:9" x14ac:dyDescent="0.3">
      <c r="A19" s="2" t="s">
        <v>371</v>
      </c>
    </row>
    <row r="20" spans="1:9" x14ac:dyDescent="0.3">
      <c r="A20" s="186" t="s">
        <v>372</v>
      </c>
    </row>
    <row r="21" spans="1:9" x14ac:dyDescent="0.3">
      <c r="A21" s="186"/>
    </row>
    <row r="22" spans="1:9" x14ac:dyDescent="0.3">
      <c r="A22" s="186" t="s">
        <v>320</v>
      </c>
    </row>
    <row r="23" spans="1:9" s="23" customFormat="1" ht="12.75" x14ac:dyDescent="0.2"/>
    <row r="24" spans="1:9" x14ac:dyDescent="0.3">
      <c r="A24" s="68" t="s">
        <v>96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8"/>
      <c r="B27" s="68" t="s">
        <v>254</v>
      </c>
      <c r="D27" s="12"/>
      <c r="E27"/>
      <c r="F27"/>
      <c r="G27"/>
      <c r="H27"/>
      <c r="I27"/>
    </row>
    <row r="28" spans="1:9" x14ac:dyDescent="0.3">
      <c r="B28" s="2" t="s">
        <v>253</v>
      </c>
      <c r="D28" s="12"/>
      <c r="E28"/>
      <c r="F28"/>
      <c r="G28"/>
      <c r="H28"/>
      <c r="I28"/>
    </row>
    <row r="29" spans="1:9" customFormat="1" ht="12.75" x14ac:dyDescent="0.2">
      <c r="A29" s="65"/>
      <c r="B29" s="65" t="s">
        <v>127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242"/>
  <sheetViews>
    <sheetView tabSelected="1" topLeftCell="A999" zoomScaleNormal="100" zoomScaleSheetLayoutView="80" workbookViewId="0">
      <selection activeCell="C1021" sqref="C1021"/>
    </sheetView>
  </sheetViews>
  <sheetFormatPr defaultRowHeight="12.75" x14ac:dyDescent="0.2"/>
  <cols>
    <col min="1" max="1" width="9.42578125" style="172" customWidth="1"/>
    <col min="2" max="2" width="20.85546875" style="172" customWidth="1"/>
    <col min="3" max="3" width="28.28515625" style="172" customWidth="1"/>
    <col min="4" max="4" width="17" style="172" customWidth="1"/>
    <col min="5" max="5" width="56.42578125" style="172" customWidth="1"/>
    <col min="6" max="6" width="14.7109375" style="172" customWidth="1"/>
    <col min="7" max="7" width="15.5703125" style="172" customWidth="1"/>
    <col min="8" max="8" width="14.7109375" style="172" customWidth="1"/>
    <col min="9" max="9" width="20.85546875" style="172" customWidth="1"/>
    <col min="10" max="10" width="0" style="172" hidden="1" customWidth="1"/>
    <col min="11" max="16384" width="9.140625" style="172"/>
  </cols>
  <sheetData>
    <row r="1" spans="1:14" ht="15" x14ac:dyDescent="0.3">
      <c r="A1" s="73" t="s">
        <v>405</v>
      </c>
      <c r="B1" s="73"/>
      <c r="C1" s="76"/>
      <c r="D1" s="76"/>
      <c r="E1" s="76"/>
      <c r="F1" s="76"/>
      <c r="G1" s="242"/>
      <c r="H1" s="242"/>
      <c r="I1" s="504" t="s">
        <v>97</v>
      </c>
      <c r="J1" s="504"/>
    </row>
    <row r="2" spans="1:14" ht="15" x14ac:dyDescent="0.3">
      <c r="A2" s="75" t="s">
        <v>128</v>
      </c>
      <c r="B2" s="73"/>
      <c r="C2" s="76"/>
      <c r="D2" s="76"/>
      <c r="E2" s="76"/>
      <c r="F2" s="76"/>
      <c r="G2" s="242"/>
      <c r="H2" s="242"/>
      <c r="I2" s="502" t="str">
        <f>'ფორმა N1'!L2</f>
        <v>10/13/2020-10/31/2020</v>
      </c>
      <c r="J2" s="502"/>
    </row>
    <row r="3" spans="1:14" ht="15" x14ac:dyDescent="0.3">
      <c r="A3" s="75"/>
      <c r="B3" s="75"/>
      <c r="C3" s="73"/>
      <c r="D3" s="73"/>
      <c r="E3" s="73"/>
      <c r="F3" s="73"/>
      <c r="G3" s="242"/>
      <c r="H3" s="242"/>
      <c r="I3" s="242"/>
    </row>
    <row r="4" spans="1:14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4" ht="15" x14ac:dyDescent="0.3">
      <c r="A5" s="36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79"/>
      <c r="C5" s="79"/>
      <c r="D5" s="79"/>
      <c r="E5" s="79"/>
      <c r="F5" s="79"/>
      <c r="G5" s="80"/>
      <c r="H5" s="80"/>
      <c r="I5" s="80"/>
    </row>
    <row r="6" spans="1:14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4" ht="15" x14ac:dyDescent="0.2">
      <c r="A7" s="241"/>
      <c r="B7" s="241"/>
      <c r="C7" s="241"/>
      <c r="D7" s="241"/>
      <c r="E7" s="241"/>
      <c r="F7" s="241"/>
      <c r="G7" s="77"/>
      <c r="H7" s="77"/>
      <c r="I7" s="77"/>
    </row>
    <row r="8" spans="1:14" ht="75" customHeight="1" x14ac:dyDescent="0.2">
      <c r="A8" s="89" t="s">
        <v>64</v>
      </c>
      <c r="B8" s="89" t="s">
        <v>311</v>
      </c>
      <c r="C8" s="89" t="s">
        <v>312</v>
      </c>
      <c r="D8" s="89" t="s">
        <v>215</v>
      </c>
      <c r="E8" s="89" t="s">
        <v>316</v>
      </c>
      <c r="F8" s="89" t="s">
        <v>319</v>
      </c>
      <c r="G8" s="78" t="s">
        <v>10</v>
      </c>
      <c r="H8" s="78" t="s">
        <v>9</v>
      </c>
      <c r="I8" s="78" t="s">
        <v>356</v>
      </c>
      <c r="J8" s="198" t="s">
        <v>318</v>
      </c>
    </row>
    <row r="9" spans="1:14" ht="15" x14ac:dyDescent="0.2">
      <c r="A9" s="97">
        <v>1</v>
      </c>
      <c r="B9" s="97" t="s">
        <v>2206</v>
      </c>
      <c r="C9" s="97" t="s">
        <v>2207</v>
      </c>
      <c r="D9" s="97" t="s">
        <v>2208</v>
      </c>
      <c r="E9" s="97" t="s">
        <v>2209</v>
      </c>
      <c r="F9" s="97" t="s">
        <v>318</v>
      </c>
      <c r="G9" s="4">
        <v>2500</v>
      </c>
      <c r="H9" s="4">
        <v>2500</v>
      </c>
      <c r="I9" s="4">
        <v>500</v>
      </c>
      <c r="J9" s="198" t="s">
        <v>0</v>
      </c>
      <c r="K9" s="390"/>
      <c r="L9" s="390"/>
      <c r="N9" s="390"/>
    </row>
    <row r="10" spans="1:14" ht="15" x14ac:dyDescent="0.2">
      <c r="A10" s="97">
        <v>2</v>
      </c>
      <c r="B10" s="97" t="s">
        <v>2210</v>
      </c>
      <c r="C10" s="97" t="s">
        <v>2211</v>
      </c>
      <c r="D10" s="97" t="s">
        <v>2212</v>
      </c>
      <c r="E10" s="97" t="s">
        <v>2213</v>
      </c>
      <c r="F10" s="97" t="s">
        <v>318</v>
      </c>
      <c r="G10" s="4">
        <v>178.57</v>
      </c>
      <c r="H10" s="4">
        <v>140</v>
      </c>
      <c r="I10" s="4">
        <v>35</v>
      </c>
      <c r="J10" s="198"/>
      <c r="K10" s="390"/>
      <c r="L10" s="390"/>
      <c r="N10" s="390"/>
    </row>
    <row r="11" spans="1:14" ht="15" x14ac:dyDescent="0.2">
      <c r="A11" s="97">
        <v>3</v>
      </c>
      <c r="B11" s="97" t="s">
        <v>2214</v>
      </c>
      <c r="C11" s="97" t="s">
        <v>2215</v>
      </c>
      <c r="D11" s="97" t="s">
        <v>2216</v>
      </c>
      <c r="E11" s="97" t="s">
        <v>2217</v>
      </c>
      <c r="F11" s="97" t="s">
        <v>318</v>
      </c>
      <c r="G11" s="4">
        <v>62.5</v>
      </c>
      <c r="H11" s="4">
        <v>50</v>
      </c>
      <c r="I11" s="4">
        <v>12.5</v>
      </c>
      <c r="J11" s="198"/>
      <c r="K11" s="390"/>
      <c r="L11" s="390"/>
      <c r="N11" s="390"/>
    </row>
    <row r="12" spans="1:14" ht="15" x14ac:dyDescent="0.2">
      <c r="A12" s="97">
        <v>4</v>
      </c>
      <c r="B12" s="97" t="s">
        <v>2218</v>
      </c>
      <c r="C12" s="97" t="s">
        <v>2219</v>
      </c>
      <c r="D12" s="97" t="s">
        <v>2220</v>
      </c>
      <c r="E12" s="97" t="s">
        <v>2213</v>
      </c>
      <c r="F12" s="97" t="s">
        <v>318</v>
      </c>
      <c r="G12" s="4">
        <v>82.908163265306115</v>
      </c>
      <c r="H12" s="4">
        <v>65</v>
      </c>
      <c r="I12" s="4">
        <v>16.249999999999996</v>
      </c>
      <c r="J12" s="198"/>
      <c r="K12" s="390"/>
      <c r="L12" s="390"/>
      <c r="N12" s="390"/>
    </row>
    <row r="13" spans="1:14" ht="16.5" customHeight="1" x14ac:dyDescent="0.2">
      <c r="A13" s="97">
        <v>5</v>
      </c>
      <c r="B13" s="97" t="s">
        <v>2221</v>
      </c>
      <c r="C13" s="97" t="s">
        <v>2222</v>
      </c>
      <c r="D13" s="97" t="s">
        <v>2223</v>
      </c>
      <c r="E13" s="97" t="s">
        <v>4773</v>
      </c>
      <c r="F13" s="97" t="s">
        <v>318</v>
      </c>
      <c r="G13" s="4">
        <v>142.86000000000001</v>
      </c>
      <c r="H13" s="4">
        <v>140</v>
      </c>
      <c r="I13" s="4"/>
      <c r="J13" s="198"/>
      <c r="K13" s="390"/>
      <c r="L13" s="390"/>
      <c r="N13" s="390"/>
    </row>
    <row r="14" spans="1:14" ht="15" x14ac:dyDescent="0.2">
      <c r="A14" s="97">
        <v>6</v>
      </c>
      <c r="B14" s="97" t="s">
        <v>2224</v>
      </c>
      <c r="C14" s="97" t="s">
        <v>2225</v>
      </c>
      <c r="D14" s="97" t="s">
        <v>2226</v>
      </c>
      <c r="E14" s="97" t="s">
        <v>2227</v>
      </c>
      <c r="F14" s="97" t="s">
        <v>318</v>
      </c>
      <c r="G14" s="4">
        <v>363.52</v>
      </c>
      <c r="H14" s="4">
        <v>285</v>
      </c>
      <c r="I14" s="4">
        <v>71.25</v>
      </c>
      <c r="J14" s="198"/>
      <c r="K14" s="390"/>
      <c r="L14" s="390"/>
      <c r="N14" s="390"/>
    </row>
    <row r="15" spans="1:14" ht="15" x14ac:dyDescent="0.2">
      <c r="A15" s="97">
        <v>7</v>
      </c>
      <c r="B15" s="97" t="s">
        <v>2228</v>
      </c>
      <c r="C15" s="97" t="s">
        <v>2229</v>
      </c>
      <c r="D15" s="97" t="s">
        <v>2230</v>
      </c>
      <c r="E15" s="97" t="s">
        <v>2231</v>
      </c>
      <c r="F15" s="97" t="s">
        <v>318</v>
      </c>
      <c r="G15" s="4">
        <v>62.5</v>
      </c>
      <c r="H15" s="4">
        <v>50</v>
      </c>
      <c r="I15" s="4">
        <v>12.5</v>
      </c>
      <c r="J15" s="198"/>
      <c r="K15" s="390"/>
      <c r="L15" s="390"/>
      <c r="N15" s="390"/>
    </row>
    <row r="16" spans="1:14" ht="15" x14ac:dyDescent="0.2">
      <c r="A16" s="97">
        <v>8</v>
      </c>
      <c r="B16" s="97" t="s">
        <v>2232</v>
      </c>
      <c r="C16" s="97" t="s">
        <v>2233</v>
      </c>
      <c r="D16" s="97" t="s">
        <v>2234</v>
      </c>
      <c r="E16" s="97" t="s">
        <v>2235</v>
      </c>
      <c r="F16" s="97" t="s">
        <v>318</v>
      </c>
      <c r="G16" s="4">
        <v>87.5</v>
      </c>
      <c r="H16" s="4">
        <v>70</v>
      </c>
      <c r="I16" s="4">
        <v>17.5</v>
      </c>
      <c r="J16" s="198"/>
      <c r="K16" s="390"/>
      <c r="L16" s="390"/>
      <c r="N16" s="390"/>
    </row>
    <row r="17" spans="1:14" ht="15" x14ac:dyDescent="0.2">
      <c r="A17" s="97">
        <v>9</v>
      </c>
      <c r="B17" s="97" t="s">
        <v>2236</v>
      </c>
      <c r="C17" s="97" t="s">
        <v>2237</v>
      </c>
      <c r="D17" s="97" t="s">
        <v>2238</v>
      </c>
      <c r="E17" s="97" t="s">
        <v>2239</v>
      </c>
      <c r="F17" s="97" t="s">
        <v>318</v>
      </c>
      <c r="G17" s="4">
        <v>51.02</v>
      </c>
      <c r="H17" s="4">
        <v>40</v>
      </c>
      <c r="I17" s="4">
        <v>10</v>
      </c>
      <c r="J17" s="198"/>
      <c r="K17" s="390"/>
      <c r="L17" s="390"/>
      <c r="N17" s="390"/>
    </row>
    <row r="18" spans="1:14" ht="15" x14ac:dyDescent="0.2">
      <c r="A18" s="97">
        <v>10</v>
      </c>
      <c r="B18" s="97" t="s">
        <v>2240</v>
      </c>
      <c r="C18" s="97" t="s">
        <v>2241</v>
      </c>
      <c r="D18" s="97" t="s">
        <v>2242</v>
      </c>
      <c r="E18" s="97" t="s">
        <v>2243</v>
      </c>
      <c r="F18" s="97" t="s">
        <v>318</v>
      </c>
      <c r="G18" s="4">
        <v>140</v>
      </c>
      <c r="H18" s="4">
        <v>112</v>
      </c>
      <c r="I18" s="4">
        <v>28</v>
      </c>
      <c r="J18" s="198"/>
      <c r="K18" s="390"/>
      <c r="L18" s="390"/>
      <c r="N18" s="390"/>
    </row>
    <row r="19" spans="1:14" ht="15" x14ac:dyDescent="0.2">
      <c r="A19" s="97">
        <v>11</v>
      </c>
      <c r="B19" s="97" t="s">
        <v>2206</v>
      </c>
      <c r="C19" s="97" t="s">
        <v>2215</v>
      </c>
      <c r="D19" s="97" t="s">
        <v>2244</v>
      </c>
      <c r="E19" s="97" t="s">
        <v>2243</v>
      </c>
      <c r="F19" s="97" t="s">
        <v>318</v>
      </c>
      <c r="G19" s="4">
        <v>140</v>
      </c>
      <c r="H19" s="4">
        <v>112</v>
      </c>
      <c r="I19" s="4">
        <v>28</v>
      </c>
      <c r="J19" s="198"/>
      <c r="K19" s="390"/>
      <c r="L19" s="390"/>
      <c r="N19" s="390"/>
    </row>
    <row r="20" spans="1:14" ht="15" x14ac:dyDescent="0.2">
      <c r="A20" s="97">
        <v>12</v>
      </c>
      <c r="B20" s="97" t="s">
        <v>2245</v>
      </c>
      <c r="C20" s="97" t="s">
        <v>2246</v>
      </c>
      <c r="D20" s="97" t="s">
        <v>1882</v>
      </c>
      <c r="E20" s="97" t="s">
        <v>2243</v>
      </c>
      <c r="F20" s="97" t="s">
        <v>318</v>
      </c>
      <c r="G20" s="4">
        <v>178.57</v>
      </c>
      <c r="H20" s="4">
        <v>140</v>
      </c>
      <c r="I20" s="4">
        <v>35</v>
      </c>
      <c r="J20" s="198"/>
      <c r="K20" s="390"/>
      <c r="L20" s="390"/>
      <c r="N20" s="390"/>
    </row>
    <row r="21" spans="1:14" ht="15" x14ac:dyDescent="0.2">
      <c r="A21" s="97">
        <v>13</v>
      </c>
      <c r="B21" s="97" t="s">
        <v>2247</v>
      </c>
      <c r="C21" s="97" t="s">
        <v>2248</v>
      </c>
      <c r="D21" s="97" t="s">
        <v>2249</v>
      </c>
      <c r="E21" s="97" t="s">
        <v>2250</v>
      </c>
      <c r="F21" s="97" t="s">
        <v>318</v>
      </c>
      <c r="G21" s="4">
        <v>175</v>
      </c>
      <c r="H21" s="4">
        <v>140</v>
      </c>
      <c r="I21" s="4">
        <v>35</v>
      </c>
      <c r="J21" s="198"/>
      <c r="K21" s="390"/>
      <c r="L21" s="390"/>
      <c r="N21" s="390"/>
    </row>
    <row r="22" spans="1:14" ht="18.75" customHeight="1" x14ac:dyDescent="0.2">
      <c r="A22" s="97">
        <v>14</v>
      </c>
      <c r="B22" s="97" t="s">
        <v>2221</v>
      </c>
      <c r="C22" s="97" t="s">
        <v>2251</v>
      </c>
      <c r="D22" s="97" t="s">
        <v>2252</v>
      </c>
      <c r="E22" s="97" t="s">
        <v>2253</v>
      </c>
      <c r="F22" s="97" t="s">
        <v>318</v>
      </c>
      <c r="G22" s="4">
        <v>89.29</v>
      </c>
      <c r="H22" s="4">
        <v>70</v>
      </c>
      <c r="I22" s="4">
        <v>17.5</v>
      </c>
      <c r="J22" s="198"/>
      <c r="K22" s="390"/>
      <c r="L22" s="390"/>
      <c r="N22" s="390"/>
    </row>
    <row r="23" spans="1:14" ht="15" x14ac:dyDescent="0.2">
      <c r="A23" s="97">
        <v>15</v>
      </c>
      <c r="B23" s="97" t="s">
        <v>2254</v>
      </c>
      <c r="C23" s="97" t="s">
        <v>2255</v>
      </c>
      <c r="D23" s="97" t="s">
        <v>2256</v>
      </c>
      <c r="E23" s="97" t="s">
        <v>2257</v>
      </c>
      <c r="F23" s="97" t="s">
        <v>318</v>
      </c>
      <c r="G23" s="4">
        <v>31.89</v>
      </c>
      <c r="H23" s="4">
        <v>25</v>
      </c>
      <c r="I23" s="4">
        <v>6.25</v>
      </c>
      <c r="J23" s="198"/>
      <c r="K23" s="390"/>
      <c r="L23" s="390"/>
      <c r="N23" s="390"/>
    </row>
    <row r="24" spans="1:14" ht="16.5" customHeight="1" x14ac:dyDescent="0.2">
      <c r="A24" s="97">
        <v>16</v>
      </c>
      <c r="B24" s="97" t="s">
        <v>2258</v>
      </c>
      <c r="C24" s="97" t="s">
        <v>2259</v>
      </c>
      <c r="D24" s="97" t="s">
        <v>2260</v>
      </c>
      <c r="E24" s="97" t="s">
        <v>2261</v>
      </c>
      <c r="F24" s="97" t="s">
        <v>318</v>
      </c>
      <c r="G24" s="4">
        <v>89.29</v>
      </c>
      <c r="H24" s="4">
        <v>70</v>
      </c>
      <c r="I24" s="4">
        <v>17.5</v>
      </c>
      <c r="J24" s="198"/>
      <c r="K24" s="390"/>
      <c r="L24" s="390"/>
      <c r="N24" s="390"/>
    </row>
    <row r="25" spans="1:14" ht="15" x14ac:dyDescent="0.2">
      <c r="A25" s="97">
        <v>17</v>
      </c>
      <c r="B25" s="97" t="s">
        <v>2221</v>
      </c>
      <c r="C25" s="97" t="s">
        <v>2262</v>
      </c>
      <c r="D25" s="97" t="s">
        <v>2263</v>
      </c>
      <c r="E25" s="97" t="s">
        <v>2261</v>
      </c>
      <c r="F25" s="97" t="s">
        <v>318</v>
      </c>
      <c r="G25" s="4">
        <v>31.89</v>
      </c>
      <c r="H25" s="4">
        <v>25</v>
      </c>
      <c r="I25" s="4">
        <v>6.25</v>
      </c>
      <c r="J25" s="198"/>
      <c r="K25" s="390"/>
      <c r="L25" s="390"/>
      <c r="N25" s="390"/>
    </row>
    <row r="26" spans="1:14" ht="30" x14ac:dyDescent="0.2">
      <c r="A26" s="97">
        <v>18</v>
      </c>
      <c r="B26" s="97" t="s">
        <v>2264</v>
      </c>
      <c r="C26" s="97" t="s">
        <v>2265</v>
      </c>
      <c r="D26" s="97" t="s">
        <v>2266</v>
      </c>
      <c r="E26" s="97" t="s">
        <v>2267</v>
      </c>
      <c r="F26" s="97" t="s">
        <v>318</v>
      </c>
      <c r="G26" s="4">
        <v>5000</v>
      </c>
      <c r="H26" s="4">
        <v>5000</v>
      </c>
      <c r="I26" s="4">
        <v>980</v>
      </c>
      <c r="J26" s="198"/>
      <c r="K26" s="390"/>
      <c r="L26" s="390"/>
      <c r="N26" s="390"/>
    </row>
    <row r="27" spans="1:14" ht="30" x14ac:dyDescent="0.2">
      <c r="A27" s="97">
        <v>19</v>
      </c>
      <c r="B27" s="97" t="s">
        <v>2210</v>
      </c>
      <c r="C27" s="97" t="s">
        <v>2268</v>
      </c>
      <c r="D27" s="97" t="s">
        <v>1414</v>
      </c>
      <c r="E27" s="97" t="s">
        <v>2267</v>
      </c>
      <c r="F27" s="97" t="s">
        <v>318</v>
      </c>
      <c r="G27" s="4">
        <v>5000</v>
      </c>
      <c r="H27" s="4">
        <v>5000</v>
      </c>
      <c r="I27" s="4">
        <v>980</v>
      </c>
      <c r="J27" s="198"/>
      <c r="K27" s="390"/>
      <c r="L27" s="390"/>
      <c r="N27" s="390"/>
    </row>
    <row r="28" spans="1:14" ht="30" x14ac:dyDescent="0.2">
      <c r="A28" s="97">
        <v>20</v>
      </c>
      <c r="B28" s="97" t="s">
        <v>2269</v>
      </c>
      <c r="C28" s="97" t="s">
        <v>2270</v>
      </c>
      <c r="D28" s="97" t="s">
        <v>2271</v>
      </c>
      <c r="E28" s="97" t="s">
        <v>2267</v>
      </c>
      <c r="F28" s="97" t="s">
        <v>318</v>
      </c>
      <c r="G28" s="4">
        <v>5000</v>
      </c>
      <c r="H28" s="4">
        <v>5000</v>
      </c>
      <c r="I28" s="4">
        <v>980</v>
      </c>
      <c r="J28" s="198"/>
      <c r="K28" s="390"/>
      <c r="L28" s="390"/>
      <c r="N28" s="390"/>
    </row>
    <row r="29" spans="1:14" ht="15" x14ac:dyDescent="0.2">
      <c r="A29" s="97">
        <v>21</v>
      </c>
      <c r="B29" s="97" t="s">
        <v>2272</v>
      </c>
      <c r="C29" s="97" t="s">
        <v>2273</v>
      </c>
      <c r="D29" s="97" t="s">
        <v>2274</v>
      </c>
      <c r="E29" s="97" t="s">
        <v>2275</v>
      </c>
      <c r="F29" s="97" t="s">
        <v>318</v>
      </c>
      <c r="G29" s="4">
        <v>250</v>
      </c>
      <c r="H29" s="4">
        <v>250</v>
      </c>
      <c r="I29" s="4">
        <v>50</v>
      </c>
      <c r="J29" s="198"/>
      <c r="K29" s="390"/>
      <c r="L29" s="390"/>
      <c r="N29" s="390"/>
    </row>
    <row r="30" spans="1:14" ht="15" x14ac:dyDescent="0.2">
      <c r="A30" s="97">
        <v>22</v>
      </c>
      <c r="B30" s="97" t="s">
        <v>2276</v>
      </c>
      <c r="C30" s="97" t="s">
        <v>2277</v>
      </c>
      <c r="D30" s="97" t="s">
        <v>2278</v>
      </c>
      <c r="E30" s="97" t="s">
        <v>2275</v>
      </c>
      <c r="F30" s="97" t="s">
        <v>318</v>
      </c>
      <c r="G30" s="4">
        <v>255.1</v>
      </c>
      <c r="H30" s="4">
        <v>250</v>
      </c>
      <c r="I30" s="4">
        <v>50</v>
      </c>
      <c r="J30" s="198"/>
      <c r="K30" s="390"/>
      <c r="L30" s="390"/>
      <c r="N30" s="390"/>
    </row>
    <row r="31" spans="1:14" ht="15" x14ac:dyDescent="0.2">
      <c r="A31" s="97">
        <v>23</v>
      </c>
      <c r="B31" s="97" t="s">
        <v>2279</v>
      </c>
      <c r="C31" s="97" t="s">
        <v>2280</v>
      </c>
      <c r="D31" s="97" t="s">
        <v>2281</v>
      </c>
      <c r="E31" s="97" t="s">
        <v>2275</v>
      </c>
      <c r="F31" s="97" t="s">
        <v>318</v>
      </c>
      <c r="G31" s="4">
        <v>255.1</v>
      </c>
      <c r="H31" s="4">
        <v>250</v>
      </c>
      <c r="I31" s="4">
        <v>50</v>
      </c>
      <c r="J31" s="198"/>
      <c r="K31" s="390"/>
      <c r="L31" s="390"/>
      <c r="N31" s="390"/>
    </row>
    <row r="32" spans="1:14" ht="15" x14ac:dyDescent="0.2">
      <c r="A32" s="97">
        <v>24</v>
      </c>
      <c r="B32" s="97" t="s">
        <v>2282</v>
      </c>
      <c r="C32" s="97" t="s">
        <v>2283</v>
      </c>
      <c r="D32" s="97" t="s">
        <v>2284</v>
      </c>
      <c r="E32" s="97" t="s">
        <v>2275</v>
      </c>
      <c r="F32" s="97" t="s">
        <v>318</v>
      </c>
      <c r="G32" s="4">
        <v>255.1</v>
      </c>
      <c r="H32" s="4">
        <v>250</v>
      </c>
      <c r="I32" s="4">
        <v>50</v>
      </c>
      <c r="J32" s="198"/>
      <c r="K32" s="390"/>
      <c r="L32" s="390"/>
      <c r="N32" s="390"/>
    </row>
    <row r="33" spans="1:14" ht="15" x14ac:dyDescent="0.2">
      <c r="A33" s="97">
        <v>25</v>
      </c>
      <c r="B33" s="97" t="s">
        <v>2285</v>
      </c>
      <c r="C33" s="97" t="s">
        <v>2286</v>
      </c>
      <c r="D33" s="97" t="s">
        <v>2287</v>
      </c>
      <c r="E33" s="97" t="s">
        <v>2275</v>
      </c>
      <c r="F33" s="97" t="s">
        <v>318</v>
      </c>
      <c r="G33" s="4">
        <v>250</v>
      </c>
      <c r="H33" s="4">
        <v>250</v>
      </c>
      <c r="I33" s="4">
        <v>50</v>
      </c>
      <c r="J33" s="198"/>
      <c r="K33" s="390"/>
      <c r="L33" s="390"/>
      <c r="N33" s="390"/>
    </row>
    <row r="34" spans="1:14" ht="15" x14ac:dyDescent="0.2">
      <c r="A34" s="97">
        <v>26</v>
      </c>
      <c r="B34" s="97" t="s">
        <v>2288</v>
      </c>
      <c r="C34" s="97" t="s">
        <v>2289</v>
      </c>
      <c r="D34" s="97" t="s">
        <v>2290</v>
      </c>
      <c r="E34" s="97" t="s">
        <v>2275</v>
      </c>
      <c r="F34" s="97" t="s">
        <v>318</v>
      </c>
      <c r="G34" s="4">
        <v>255.1</v>
      </c>
      <c r="H34" s="4">
        <v>250</v>
      </c>
      <c r="I34" s="4">
        <v>50</v>
      </c>
      <c r="J34" s="198"/>
      <c r="K34" s="390"/>
      <c r="L34" s="390"/>
      <c r="N34" s="390"/>
    </row>
    <row r="35" spans="1:14" ht="15" x14ac:dyDescent="0.2">
      <c r="A35" s="97">
        <v>27</v>
      </c>
      <c r="B35" s="97" t="s">
        <v>2291</v>
      </c>
      <c r="C35" s="97" t="s">
        <v>2292</v>
      </c>
      <c r="D35" s="97" t="s">
        <v>2293</v>
      </c>
      <c r="E35" s="97" t="s">
        <v>2275</v>
      </c>
      <c r="F35" s="97" t="s">
        <v>318</v>
      </c>
      <c r="G35" s="4">
        <v>255.1</v>
      </c>
      <c r="H35" s="4">
        <v>250</v>
      </c>
      <c r="I35" s="4">
        <v>50</v>
      </c>
      <c r="J35" s="198"/>
      <c r="K35" s="390"/>
      <c r="L35" s="390"/>
      <c r="N35" s="390"/>
    </row>
    <row r="36" spans="1:14" ht="15" x14ac:dyDescent="0.2">
      <c r="A36" s="97">
        <v>28</v>
      </c>
      <c r="B36" s="97" t="s">
        <v>2294</v>
      </c>
      <c r="C36" s="97" t="s">
        <v>2295</v>
      </c>
      <c r="D36" s="97" t="s">
        <v>2296</v>
      </c>
      <c r="E36" s="97" t="s">
        <v>2275</v>
      </c>
      <c r="F36" s="97" t="s">
        <v>318</v>
      </c>
      <c r="G36" s="4">
        <v>255.1</v>
      </c>
      <c r="H36" s="4">
        <v>250</v>
      </c>
      <c r="I36" s="4">
        <v>50</v>
      </c>
      <c r="J36" s="198"/>
      <c r="K36" s="390"/>
      <c r="L36" s="390"/>
      <c r="N36" s="390"/>
    </row>
    <row r="37" spans="1:14" ht="15" x14ac:dyDescent="0.2">
      <c r="A37" s="97">
        <v>29</v>
      </c>
      <c r="B37" s="97" t="s">
        <v>2297</v>
      </c>
      <c r="C37" s="97" t="s">
        <v>2298</v>
      </c>
      <c r="D37" s="97" t="s">
        <v>2299</v>
      </c>
      <c r="E37" s="97" t="s">
        <v>2275</v>
      </c>
      <c r="F37" s="97" t="s">
        <v>318</v>
      </c>
      <c r="G37" s="4">
        <v>250</v>
      </c>
      <c r="H37" s="4">
        <v>250</v>
      </c>
      <c r="I37" s="4">
        <v>50</v>
      </c>
      <c r="J37" s="198"/>
      <c r="K37" s="390"/>
      <c r="L37" s="390"/>
      <c r="N37" s="390"/>
    </row>
    <row r="38" spans="1:14" ht="15" x14ac:dyDescent="0.2">
      <c r="A38" s="97">
        <v>30</v>
      </c>
      <c r="B38" s="97" t="s">
        <v>2300</v>
      </c>
      <c r="C38" s="97" t="s">
        <v>2301</v>
      </c>
      <c r="D38" s="97" t="s">
        <v>2302</v>
      </c>
      <c r="E38" s="97" t="s">
        <v>2275</v>
      </c>
      <c r="F38" s="97" t="s">
        <v>318</v>
      </c>
      <c r="G38" s="4">
        <v>255.1</v>
      </c>
      <c r="H38" s="4">
        <v>250</v>
      </c>
      <c r="I38" s="4">
        <v>50</v>
      </c>
      <c r="J38" s="198"/>
      <c r="K38" s="390"/>
      <c r="L38" s="390"/>
      <c r="N38" s="390"/>
    </row>
    <row r="39" spans="1:14" ht="15" x14ac:dyDescent="0.2">
      <c r="A39" s="97">
        <v>31</v>
      </c>
      <c r="B39" s="97" t="s">
        <v>2303</v>
      </c>
      <c r="C39" s="97" t="s">
        <v>2304</v>
      </c>
      <c r="D39" s="97" t="s">
        <v>2305</v>
      </c>
      <c r="E39" s="97" t="s">
        <v>2275</v>
      </c>
      <c r="F39" s="97" t="s">
        <v>318</v>
      </c>
      <c r="G39" s="4">
        <v>250</v>
      </c>
      <c r="H39" s="4">
        <v>250</v>
      </c>
      <c r="I39" s="4">
        <v>50</v>
      </c>
      <c r="J39" s="198"/>
      <c r="K39" s="390"/>
      <c r="L39" s="390"/>
      <c r="N39" s="390"/>
    </row>
    <row r="40" spans="1:14" ht="15" x14ac:dyDescent="0.2">
      <c r="A40" s="97">
        <v>32</v>
      </c>
      <c r="B40" s="97" t="s">
        <v>2306</v>
      </c>
      <c r="C40" s="97" t="s">
        <v>2307</v>
      </c>
      <c r="D40" s="97" t="s">
        <v>2308</v>
      </c>
      <c r="E40" s="97" t="s">
        <v>2275</v>
      </c>
      <c r="F40" s="97" t="s">
        <v>318</v>
      </c>
      <c r="G40" s="4">
        <v>250</v>
      </c>
      <c r="H40" s="4">
        <v>250</v>
      </c>
      <c r="I40" s="4">
        <v>50</v>
      </c>
      <c r="J40" s="198"/>
      <c r="K40" s="390"/>
      <c r="L40" s="390"/>
      <c r="N40" s="390"/>
    </row>
    <row r="41" spans="1:14" ht="15" x14ac:dyDescent="0.2">
      <c r="A41" s="97">
        <v>33</v>
      </c>
      <c r="B41" s="97" t="s">
        <v>2309</v>
      </c>
      <c r="C41" s="97" t="s">
        <v>2310</v>
      </c>
      <c r="D41" s="97" t="s">
        <v>2311</v>
      </c>
      <c r="E41" s="97" t="s">
        <v>2275</v>
      </c>
      <c r="F41" s="97" t="s">
        <v>318</v>
      </c>
      <c r="G41" s="4">
        <v>250</v>
      </c>
      <c r="H41" s="4">
        <v>250</v>
      </c>
      <c r="I41" s="4">
        <v>50</v>
      </c>
      <c r="J41" s="198"/>
      <c r="K41" s="390"/>
      <c r="L41" s="390"/>
      <c r="N41" s="390"/>
    </row>
    <row r="42" spans="1:14" ht="15" x14ac:dyDescent="0.2">
      <c r="A42" s="97">
        <v>34</v>
      </c>
      <c r="B42" s="97" t="s">
        <v>2312</v>
      </c>
      <c r="C42" s="97" t="s">
        <v>2286</v>
      </c>
      <c r="D42" s="97" t="s">
        <v>2313</v>
      </c>
      <c r="E42" s="97" t="s">
        <v>2275</v>
      </c>
      <c r="F42" s="97" t="s">
        <v>318</v>
      </c>
      <c r="G42" s="4">
        <v>250</v>
      </c>
      <c r="H42" s="4">
        <v>250</v>
      </c>
      <c r="I42" s="4">
        <v>50</v>
      </c>
      <c r="J42" s="198"/>
      <c r="K42" s="390"/>
      <c r="L42" s="390"/>
      <c r="N42" s="390"/>
    </row>
    <row r="43" spans="1:14" ht="15" x14ac:dyDescent="0.2">
      <c r="A43" s="97">
        <v>35</v>
      </c>
      <c r="B43" s="97" t="s">
        <v>2314</v>
      </c>
      <c r="C43" s="97" t="s">
        <v>2315</v>
      </c>
      <c r="D43" s="97" t="s">
        <v>2316</v>
      </c>
      <c r="E43" s="97" t="s">
        <v>2275</v>
      </c>
      <c r="F43" s="97" t="s">
        <v>318</v>
      </c>
      <c r="G43" s="4">
        <v>255.1</v>
      </c>
      <c r="H43" s="4">
        <v>250</v>
      </c>
      <c r="I43" s="4">
        <v>50</v>
      </c>
      <c r="J43" s="198"/>
      <c r="K43" s="390"/>
      <c r="L43" s="390"/>
      <c r="N43" s="390"/>
    </row>
    <row r="44" spans="1:14" ht="15" x14ac:dyDescent="0.2">
      <c r="A44" s="97">
        <v>36</v>
      </c>
      <c r="B44" s="97" t="s">
        <v>2317</v>
      </c>
      <c r="C44" s="97" t="s">
        <v>2318</v>
      </c>
      <c r="D44" s="97" t="s">
        <v>2319</v>
      </c>
      <c r="E44" s="97" t="s">
        <v>2275</v>
      </c>
      <c r="F44" s="97" t="s">
        <v>318</v>
      </c>
      <c r="G44" s="4">
        <v>255.1</v>
      </c>
      <c r="H44" s="4">
        <v>250</v>
      </c>
      <c r="I44" s="4">
        <v>50</v>
      </c>
      <c r="J44" s="198"/>
      <c r="K44" s="390"/>
      <c r="L44" s="390"/>
      <c r="N44" s="390"/>
    </row>
    <row r="45" spans="1:14" ht="15" x14ac:dyDescent="0.2">
      <c r="A45" s="97">
        <v>37</v>
      </c>
      <c r="B45" s="97" t="s">
        <v>2320</v>
      </c>
      <c r="C45" s="97" t="s">
        <v>2321</v>
      </c>
      <c r="D45" s="97" t="s">
        <v>2322</v>
      </c>
      <c r="E45" s="97" t="s">
        <v>2275</v>
      </c>
      <c r="F45" s="97" t="s">
        <v>318</v>
      </c>
      <c r="G45" s="4">
        <v>255.1</v>
      </c>
      <c r="H45" s="4">
        <v>250</v>
      </c>
      <c r="I45" s="4">
        <v>50</v>
      </c>
      <c r="J45" s="198"/>
      <c r="K45" s="390"/>
      <c r="L45" s="390"/>
      <c r="N45" s="390"/>
    </row>
    <row r="46" spans="1:14" ht="15" x14ac:dyDescent="0.2">
      <c r="A46" s="97">
        <v>38</v>
      </c>
      <c r="B46" s="97" t="s">
        <v>2323</v>
      </c>
      <c r="C46" s="97" t="s">
        <v>2324</v>
      </c>
      <c r="D46" s="97" t="s">
        <v>2325</v>
      </c>
      <c r="E46" s="97" t="s">
        <v>2275</v>
      </c>
      <c r="F46" s="97" t="s">
        <v>318</v>
      </c>
      <c r="G46" s="4">
        <v>255.1</v>
      </c>
      <c r="H46" s="4">
        <v>250</v>
      </c>
      <c r="I46" s="4">
        <v>50</v>
      </c>
      <c r="J46" s="198"/>
      <c r="K46" s="390"/>
      <c r="L46" s="390"/>
      <c r="N46" s="390"/>
    </row>
    <row r="47" spans="1:14" ht="15" x14ac:dyDescent="0.2">
      <c r="A47" s="97">
        <v>39</v>
      </c>
      <c r="B47" s="97" t="s">
        <v>2326</v>
      </c>
      <c r="C47" s="97" t="s">
        <v>2327</v>
      </c>
      <c r="D47" s="97" t="s">
        <v>2328</v>
      </c>
      <c r="E47" s="97" t="s">
        <v>2275</v>
      </c>
      <c r="F47" s="97" t="s">
        <v>318</v>
      </c>
      <c r="G47" s="4">
        <v>255.1</v>
      </c>
      <c r="H47" s="4">
        <v>250</v>
      </c>
      <c r="I47" s="4">
        <v>50</v>
      </c>
      <c r="J47" s="198"/>
      <c r="K47" s="390"/>
      <c r="L47" s="390"/>
      <c r="N47" s="390"/>
    </row>
    <row r="48" spans="1:14" ht="15" x14ac:dyDescent="0.2">
      <c r="A48" s="97">
        <v>40</v>
      </c>
      <c r="B48" s="97" t="s">
        <v>2329</v>
      </c>
      <c r="C48" s="97" t="s">
        <v>2277</v>
      </c>
      <c r="D48" s="97" t="s">
        <v>2330</v>
      </c>
      <c r="E48" s="97" t="s">
        <v>2275</v>
      </c>
      <c r="F48" s="97" t="s">
        <v>318</v>
      </c>
      <c r="G48" s="4">
        <v>255.1</v>
      </c>
      <c r="H48" s="4">
        <v>250</v>
      </c>
      <c r="I48" s="4">
        <v>50</v>
      </c>
      <c r="J48" s="198"/>
      <c r="K48" s="390"/>
      <c r="L48" s="390"/>
      <c r="N48" s="390"/>
    </row>
    <row r="49" spans="1:14" ht="15" x14ac:dyDescent="0.2">
      <c r="A49" s="97">
        <v>41</v>
      </c>
      <c r="B49" s="97" t="s">
        <v>2331</v>
      </c>
      <c r="C49" s="97" t="s">
        <v>2332</v>
      </c>
      <c r="D49" s="97" t="s">
        <v>2333</v>
      </c>
      <c r="E49" s="97" t="s">
        <v>2275</v>
      </c>
      <c r="F49" s="97" t="s">
        <v>318</v>
      </c>
      <c r="G49" s="4">
        <v>255.1</v>
      </c>
      <c r="H49" s="4">
        <v>250</v>
      </c>
      <c r="I49" s="4">
        <v>50</v>
      </c>
      <c r="J49" s="198"/>
      <c r="K49" s="390"/>
      <c r="L49" s="390"/>
      <c r="N49" s="390"/>
    </row>
    <row r="50" spans="1:14" ht="15" x14ac:dyDescent="0.2">
      <c r="A50" s="97">
        <v>42</v>
      </c>
      <c r="B50" s="97" t="s">
        <v>2334</v>
      </c>
      <c r="C50" s="97" t="s">
        <v>2335</v>
      </c>
      <c r="D50" s="97" t="s">
        <v>2336</v>
      </c>
      <c r="E50" s="97" t="s">
        <v>2275</v>
      </c>
      <c r="F50" s="97" t="s">
        <v>318</v>
      </c>
      <c r="G50" s="4">
        <v>255.1</v>
      </c>
      <c r="H50" s="4">
        <v>250</v>
      </c>
      <c r="I50" s="4">
        <v>50</v>
      </c>
      <c r="J50" s="198"/>
      <c r="K50" s="390"/>
      <c r="L50" s="390"/>
      <c r="N50" s="390"/>
    </row>
    <row r="51" spans="1:14" ht="15" x14ac:dyDescent="0.2">
      <c r="A51" s="97">
        <v>43</v>
      </c>
      <c r="B51" s="97" t="s">
        <v>2337</v>
      </c>
      <c r="C51" s="97" t="s">
        <v>2335</v>
      </c>
      <c r="D51" s="97" t="s">
        <v>2338</v>
      </c>
      <c r="E51" s="97" t="s">
        <v>2275</v>
      </c>
      <c r="F51" s="97" t="s">
        <v>318</v>
      </c>
      <c r="G51" s="4">
        <v>255.1</v>
      </c>
      <c r="H51" s="4">
        <v>250</v>
      </c>
      <c r="I51" s="4">
        <v>50</v>
      </c>
      <c r="J51" s="198"/>
      <c r="K51" s="390"/>
      <c r="L51" s="390"/>
      <c r="N51" s="390"/>
    </row>
    <row r="52" spans="1:14" ht="15" x14ac:dyDescent="0.2">
      <c r="A52" s="97">
        <v>44</v>
      </c>
      <c r="B52" s="97" t="s">
        <v>2339</v>
      </c>
      <c r="C52" s="97" t="s">
        <v>2340</v>
      </c>
      <c r="D52" s="97" t="s">
        <v>2341</v>
      </c>
      <c r="E52" s="97" t="s">
        <v>2275</v>
      </c>
      <c r="F52" s="97" t="s">
        <v>318</v>
      </c>
      <c r="G52" s="4">
        <v>255.1</v>
      </c>
      <c r="H52" s="4">
        <v>250</v>
      </c>
      <c r="I52" s="4">
        <v>50</v>
      </c>
      <c r="J52" s="198"/>
      <c r="K52" s="390"/>
      <c r="L52" s="390"/>
      <c r="N52" s="390"/>
    </row>
    <row r="53" spans="1:14" ht="15" x14ac:dyDescent="0.2">
      <c r="A53" s="97">
        <v>45</v>
      </c>
      <c r="B53" s="97" t="s">
        <v>2342</v>
      </c>
      <c r="C53" s="97" t="s">
        <v>2343</v>
      </c>
      <c r="D53" s="97" t="s">
        <v>2344</v>
      </c>
      <c r="E53" s="97" t="s">
        <v>2275</v>
      </c>
      <c r="F53" s="97" t="s">
        <v>318</v>
      </c>
      <c r="G53" s="4">
        <v>255.1</v>
      </c>
      <c r="H53" s="4">
        <v>250</v>
      </c>
      <c r="I53" s="4">
        <v>50</v>
      </c>
      <c r="J53" s="198"/>
      <c r="K53" s="390"/>
      <c r="L53" s="390"/>
      <c r="N53" s="390"/>
    </row>
    <row r="54" spans="1:14" ht="15" x14ac:dyDescent="0.2">
      <c r="A54" s="97">
        <v>46</v>
      </c>
      <c r="B54" s="97" t="s">
        <v>2345</v>
      </c>
      <c r="C54" s="97" t="s">
        <v>2346</v>
      </c>
      <c r="D54" s="97" t="s">
        <v>2347</v>
      </c>
      <c r="E54" s="97" t="s">
        <v>2275</v>
      </c>
      <c r="F54" s="97" t="s">
        <v>318</v>
      </c>
      <c r="G54" s="4">
        <v>255.1</v>
      </c>
      <c r="H54" s="4">
        <v>250</v>
      </c>
      <c r="I54" s="4">
        <v>50</v>
      </c>
      <c r="J54" s="198"/>
      <c r="K54" s="390"/>
      <c r="L54" s="390"/>
      <c r="N54" s="390"/>
    </row>
    <row r="55" spans="1:14" ht="15" x14ac:dyDescent="0.2">
      <c r="A55" s="97">
        <v>47</v>
      </c>
      <c r="B55" s="97" t="s">
        <v>2348</v>
      </c>
      <c r="C55" s="97" t="s">
        <v>2349</v>
      </c>
      <c r="D55" s="97" t="s">
        <v>2350</v>
      </c>
      <c r="E55" s="97" t="s">
        <v>2275</v>
      </c>
      <c r="F55" s="97" t="s">
        <v>318</v>
      </c>
      <c r="G55" s="4">
        <v>250</v>
      </c>
      <c r="H55" s="4">
        <v>250</v>
      </c>
      <c r="I55" s="4">
        <v>50</v>
      </c>
      <c r="J55" s="198"/>
      <c r="K55" s="390"/>
      <c r="L55" s="390"/>
      <c r="N55" s="390"/>
    </row>
    <row r="56" spans="1:14" ht="15" x14ac:dyDescent="0.2">
      <c r="A56" s="97">
        <v>48</v>
      </c>
      <c r="B56" s="97" t="s">
        <v>2351</v>
      </c>
      <c r="C56" s="97" t="s">
        <v>2349</v>
      </c>
      <c r="D56" s="97" t="s">
        <v>2352</v>
      </c>
      <c r="E56" s="97" t="s">
        <v>2275</v>
      </c>
      <c r="F56" s="97" t="s">
        <v>318</v>
      </c>
      <c r="G56" s="4">
        <v>250</v>
      </c>
      <c r="H56" s="4">
        <v>250</v>
      </c>
      <c r="I56" s="4">
        <v>50</v>
      </c>
      <c r="J56" s="198"/>
      <c r="K56" s="390"/>
      <c r="L56" s="390"/>
      <c r="N56" s="390"/>
    </row>
    <row r="57" spans="1:14" ht="15" x14ac:dyDescent="0.2">
      <c r="A57" s="97">
        <v>49</v>
      </c>
      <c r="B57" s="97" t="s">
        <v>2353</v>
      </c>
      <c r="C57" s="97" t="s">
        <v>2354</v>
      </c>
      <c r="D57" s="97" t="s">
        <v>2355</v>
      </c>
      <c r="E57" s="97" t="s">
        <v>2275</v>
      </c>
      <c r="F57" s="97" t="s">
        <v>318</v>
      </c>
      <c r="G57" s="4">
        <v>255.1</v>
      </c>
      <c r="H57" s="4">
        <v>250</v>
      </c>
      <c r="I57" s="4">
        <v>50</v>
      </c>
      <c r="J57" s="198"/>
      <c r="K57" s="390"/>
      <c r="L57" s="390"/>
      <c r="N57" s="390"/>
    </row>
    <row r="58" spans="1:14" ht="15" x14ac:dyDescent="0.2">
      <c r="A58" s="97">
        <v>50</v>
      </c>
      <c r="B58" s="97" t="s">
        <v>2356</v>
      </c>
      <c r="C58" s="97" t="s">
        <v>2357</v>
      </c>
      <c r="D58" s="97" t="s">
        <v>2358</v>
      </c>
      <c r="E58" s="97" t="s">
        <v>2275</v>
      </c>
      <c r="F58" s="97" t="s">
        <v>318</v>
      </c>
      <c r="G58" s="4">
        <v>255.1</v>
      </c>
      <c r="H58" s="4">
        <v>250</v>
      </c>
      <c r="I58" s="4">
        <v>50</v>
      </c>
      <c r="J58" s="198"/>
      <c r="K58" s="390"/>
      <c r="L58" s="390"/>
      <c r="N58" s="390"/>
    </row>
    <row r="59" spans="1:14" ht="15" x14ac:dyDescent="0.2">
      <c r="A59" s="97">
        <v>51</v>
      </c>
      <c r="B59" s="97" t="s">
        <v>2359</v>
      </c>
      <c r="C59" s="97" t="s">
        <v>2360</v>
      </c>
      <c r="D59" s="97" t="s">
        <v>2361</v>
      </c>
      <c r="E59" s="97" t="s">
        <v>2275</v>
      </c>
      <c r="F59" s="97" t="s">
        <v>318</v>
      </c>
      <c r="G59" s="4">
        <v>255.1</v>
      </c>
      <c r="H59" s="4">
        <v>250</v>
      </c>
      <c r="I59" s="4">
        <v>50</v>
      </c>
      <c r="J59" s="198"/>
      <c r="K59" s="390"/>
      <c r="L59" s="390"/>
      <c r="N59" s="390"/>
    </row>
    <row r="60" spans="1:14" ht="15" x14ac:dyDescent="0.2">
      <c r="A60" s="97">
        <v>52</v>
      </c>
      <c r="B60" s="97" t="s">
        <v>2362</v>
      </c>
      <c r="C60" s="97" t="s">
        <v>2349</v>
      </c>
      <c r="D60" s="97" t="s">
        <v>2363</v>
      </c>
      <c r="E60" s="97" t="s">
        <v>2275</v>
      </c>
      <c r="F60" s="97" t="s">
        <v>318</v>
      </c>
      <c r="G60" s="4">
        <v>255.1</v>
      </c>
      <c r="H60" s="4">
        <v>250</v>
      </c>
      <c r="I60" s="4">
        <v>50</v>
      </c>
      <c r="J60" s="198"/>
      <c r="K60" s="390"/>
      <c r="L60" s="390"/>
      <c r="N60" s="390"/>
    </row>
    <row r="61" spans="1:14" ht="15" x14ac:dyDescent="0.2">
      <c r="A61" s="97">
        <v>53</v>
      </c>
      <c r="B61" s="97" t="s">
        <v>2364</v>
      </c>
      <c r="C61" s="97" t="s">
        <v>2321</v>
      </c>
      <c r="D61" s="97" t="s">
        <v>2365</v>
      </c>
      <c r="E61" s="97" t="s">
        <v>2275</v>
      </c>
      <c r="F61" s="97" t="s">
        <v>318</v>
      </c>
      <c r="G61" s="4">
        <v>250</v>
      </c>
      <c r="H61" s="4">
        <v>250</v>
      </c>
      <c r="I61" s="4">
        <v>50</v>
      </c>
      <c r="J61" s="198"/>
      <c r="K61" s="390"/>
      <c r="L61" s="390"/>
      <c r="N61" s="390"/>
    </row>
    <row r="62" spans="1:14" ht="15" x14ac:dyDescent="0.2">
      <c r="A62" s="97">
        <v>54</v>
      </c>
      <c r="B62" s="97" t="s">
        <v>2366</v>
      </c>
      <c r="C62" s="97" t="s">
        <v>2286</v>
      </c>
      <c r="D62" s="97" t="s">
        <v>2367</v>
      </c>
      <c r="E62" s="97" t="s">
        <v>2275</v>
      </c>
      <c r="F62" s="97" t="s">
        <v>318</v>
      </c>
      <c r="G62" s="4">
        <v>255.1</v>
      </c>
      <c r="H62" s="4">
        <v>250</v>
      </c>
      <c r="I62" s="4">
        <v>50</v>
      </c>
      <c r="J62" s="198"/>
      <c r="K62" s="390"/>
      <c r="L62" s="390"/>
      <c r="N62" s="390"/>
    </row>
    <row r="63" spans="1:14" ht="15" x14ac:dyDescent="0.2">
      <c r="A63" s="97">
        <v>55</v>
      </c>
      <c r="B63" s="97" t="s">
        <v>2368</v>
      </c>
      <c r="C63" s="97" t="s">
        <v>2369</v>
      </c>
      <c r="D63" s="97" t="s">
        <v>2370</v>
      </c>
      <c r="E63" s="97" t="s">
        <v>2275</v>
      </c>
      <c r="F63" s="97" t="s">
        <v>318</v>
      </c>
      <c r="G63" s="4">
        <v>250</v>
      </c>
      <c r="H63" s="4">
        <v>250</v>
      </c>
      <c r="I63" s="4">
        <v>50</v>
      </c>
      <c r="J63" s="198"/>
      <c r="K63" s="390"/>
      <c r="L63" s="390"/>
      <c r="N63" s="390"/>
    </row>
    <row r="64" spans="1:14" ht="15" x14ac:dyDescent="0.2">
      <c r="A64" s="97">
        <v>56</v>
      </c>
      <c r="B64" s="97" t="s">
        <v>2371</v>
      </c>
      <c r="C64" s="97" t="s">
        <v>2372</v>
      </c>
      <c r="D64" s="97" t="s">
        <v>2373</v>
      </c>
      <c r="E64" s="97" t="s">
        <v>2275</v>
      </c>
      <c r="F64" s="97" t="s">
        <v>318</v>
      </c>
      <c r="G64" s="4">
        <v>250</v>
      </c>
      <c r="H64" s="4">
        <v>250</v>
      </c>
      <c r="I64" s="4">
        <v>50</v>
      </c>
      <c r="J64" s="198"/>
      <c r="K64" s="390"/>
      <c r="L64" s="390"/>
      <c r="N64" s="390"/>
    </row>
    <row r="65" spans="1:14" ht="15" x14ac:dyDescent="0.2">
      <c r="A65" s="97">
        <v>57</v>
      </c>
      <c r="B65" s="97" t="s">
        <v>2218</v>
      </c>
      <c r="C65" s="97" t="s">
        <v>2374</v>
      </c>
      <c r="D65" s="97" t="s">
        <v>2375</v>
      </c>
      <c r="E65" s="97" t="s">
        <v>2275</v>
      </c>
      <c r="F65" s="97" t="s">
        <v>318</v>
      </c>
      <c r="G65" s="4">
        <v>255.1</v>
      </c>
      <c r="H65" s="4">
        <v>250</v>
      </c>
      <c r="I65" s="4">
        <v>50</v>
      </c>
      <c r="J65" s="198"/>
      <c r="K65" s="390"/>
      <c r="L65" s="390"/>
      <c r="N65" s="390"/>
    </row>
    <row r="66" spans="1:14" ht="15" x14ac:dyDescent="0.2">
      <c r="A66" s="97">
        <v>58</v>
      </c>
      <c r="B66" s="97" t="s">
        <v>2376</v>
      </c>
      <c r="C66" s="97" t="s">
        <v>2377</v>
      </c>
      <c r="D66" s="97" t="s">
        <v>2378</v>
      </c>
      <c r="E66" s="97" t="s">
        <v>2275</v>
      </c>
      <c r="F66" s="97" t="s">
        <v>318</v>
      </c>
      <c r="G66" s="4">
        <v>255.1</v>
      </c>
      <c r="H66" s="4">
        <v>250</v>
      </c>
      <c r="I66" s="4">
        <v>50</v>
      </c>
      <c r="J66" s="198"/>
      <c r="K66" s="390"/>
      <c r="L66" s="390"/>
      <c r="N66" s="390"/>
    </row>
    <row r="67" spans="1:14" ht="15" x14ac:dyDescent="0.2">
      <c r="A67" s="97">
        <v>59</v>
      </c>
      <c r="B67" s="97" t="s">
        <v>2379</v>
      </c>
      <c r="C67" s="97" t="s">
        <v>2380</v>
      </c>
      <c r="D67" s="97" t="s">
        <v>2381</v>
      </c>
      <c r="E67" s="97" t="s">
        <v>2275</v>
      </c>
      <c r="F67" s="97" t="s">
        <v>318</v>
      </c>
      <c r="G67" s="4">
        <v>255.1</v>
      </c>
      <c r="H67" s="4">
        <v>250</v>
      </c>
      <c r="I67" s="4">
        <v>50</v>
      </c>
      <c r="J67" s="198"/>
      <c r="K67" s="390"/>
      <c r="L67" s="390"/>
      <c r="N67" s="390"/>
    </row>
    <row r="68" spans="1:14" ht="15" x14ac:dyDescent="0.2">
      <c r="A68" s="97">
        <v>60</v>
      </c>
      <c r="B68" s="97" t="s">
        <v>2382</v>
      </c>
      <c r="C68" s="97" t="s">
        <v>2383</v>
      </c>
      <c r="D68" s="97" t="s">
        <v>2384</v>
      </c>
      <c r="E68" s="97" t="s">
        <v>2275</v>
      </c>
      <c r="F68" s="97" t="s">
        <v>318</v>
      </c>
      <c r="G68" s="4">
        <v>250</v>
      </c>
      <c r="H68" s="4">
        <v>250</v>
      </c>
      <c r="I68" s="4">
        <v>50</v>
      </c>
      <c r="J68" s="198"/>
      <c r="K68" s="390"/>
      <c r="L68" s="390"/>
      <c r="N68" s="390"/>
    </row>
    <row r="69" spans="1:14" ht="15" x14ac:dyDescent="0.2">
      <c r="A69" s="97">
        <v>61</v>
      </c>
      <c r="B69" s="97" t="s">
        <v>2385</v>
      </c>
      <c r="C69" s="97" t="s">
        <v>2386</v>
      </c>
      <c r="D69" s="97" t="s">
        <v>2387</v>
      </c>
      <c r="E69" s="97" t="s">
        <v>2275</v>
      </c>
      <c r="F69" s="97" t="s">
        <v>318</v>
      </c>
      <c r="G69" s="4">
        <v>255.1</v>
      </c>
      <c r="H69" s="4">
        <v>250</v>
      </c>
      <c r="I69" s="4">
        <v>50</v>
      </c>
      <c r="J69" s="198"/>
      <c r="K69" s="390"/>
      <c r="L69" s="390"/>
      <c r="N69" s="390"/>
    </row>
    <row r="70" spans="1:14" ht="15" x14ac:dyDescent="0.2">
      <c r="A70" s="97">
        <v>62</v>
      </c>
      <c r="B70" s="97" t="s">
        <v>2388</v>
      </c>
      <c r="C70" s="97" t="s">
        <v>2318</v>
      </c>
      <c r="D70" s="97" t="s">
        <v>2389</v>
      </c>
      <c r="E70" s="97" t="s">
        <v>2275</v>
      </c>
      <c r="F70" s="97" t="s">
        <v>318</v>
      </c>
      <c r="G70" s="4">
        <v>255.1</v>
      </c>
      <c r="H70" s="4">
        <v>250</v>
      </c>
      <c r="I70" s="4">
        <v>50</v>
      </c>
      <c r="J70" s="198"/>
      <c r="K70" s="390"/>
      <c r="L70" s="390"/>
      <c r="N70" s="390"/>
    </row>
    <row r="71" spans="1:14" ht="15" x14ac:dyDescent="0.2">
      <c r="A71" s="97">
        <v>63</v>
      </c>
      <c r="B71" s="97" t="s">
        <v>2390</v>
      </c>
      <c r="C71" s="97" t="s">
        <v>2349</v>
      </c>
      <c r="D71" s="97" t="s">
        <v>2391</v>
      </c>
      <c r="E71" s="97" t="s">
        <v>2275</v>
      </c>
      <c r="F71" s="97" t="s">
        <v>318</v>
      </c>
      <c r="G71" s="4">
        <v>255.1</v>
      </c>
      <c r="H71" s="4">
        <v>250</v>
      </c>
      <c r="I71" s="4">
        <v>50</v>
      </c>
      <c r="J71" s="198"/>
      <c r="K71" s="390"/>
      <c r="L71" s="390"/>
      <c r="N71" s="390"/>
    </row>
    <row r="72" spans="1:14" ht="15" x14ac:dyDescent="0.2">
      <c r="A72" s="97">
        <v>64</v>
      </c>
      <c r="B72" s="97" t="s">
        <v>2392</v>
      </c>
      <c r="C72" s="97" t="s">
        <v>2393</v>
      </c>
      <c r="D72" s="97" t="s">
        <v>2394</v>
      </c>
      <c r="E72" s="97" t="s">
        <v>2275</v>
      </c>
      <c r="F72" s="97" t="s">
        <v>318</v>
      </c>
      <c r="G72" s="4">
        <v>255.1</v>
      </c>
      <c r="H72" s="4">
        <v>250</v>
      </c>
      <c r="I72" s="4">
        <v>50</v>
      </c>
      <c r="J72" s="198"/>
      <c r="K72" s="390"/>
      <c r="L72" s="390"/>
      <c r="N72" s="390"/>
    </row>
    <row r="73" spans="1:14" ht="15" x14ac:dyDescent="0.2">
      <c r="A73" s="97">
        <v>65</v>
      </c>
      <c r="B73" s="97" t="s">
        <v>2395</v>
      </c>
      <c r="C73" s="97" t="s">
        <v>2396</v>
      </c>
      <c r="D73" s="97" t="s">
        <v>2397</v>
      </c>
      <c r="E73" s="97" t="s">
        <v>2275</v>
      </c>
      <c r="F73" s="97" t="s">
        <v>318</v>
      </c>
      <c r="G73" s="4">
        <v>255.1</v>
      </c>
      <c r="H73" s="4">
        <v>250</v>
      </c>
      <c r="I73" s="4">
        <v>50</v>
      </c>
      <c r="J73" s="198"/>
      <c r="K73" s="390"/>
      <c r="L73" s="390"/>
      <c r="N73" s="390"/>
    </row>
    <row r="74" spans="1:14" ht="15" x14ac:dyDescent="0.2">
      <c r="A74" s="97">
        <v>66</v>
      </c>
      <c r="B74" s="97" t="s">
        <v>2398</v>
      </c>
      <c r="C74" s="97" t="s">
        <v>2399</v>
      </c>
      <c r="D74" s="97" t="s">
        <v>2400</v>
      </c>
      <c r="E74" s="97" t="s">
        <v>2275</v>
      </c>
      <c r="F74" s="97" t="s">
        <v>318</v>
      </c>
      <c r="G74" s="4">
        <v>255.1</v>
      </c>
      <c r="H74" s="4">
        <v>250</v>
      </c>
      <c r="I74" s="4">
        <v>50</v>
      </c>
      <c r="J74" s="198"/>
      <c r="K74" s="390"/>
      <c r="L74" s="390"/>
      <c r="N74" s="390"/>
    </row>
    <row r="75" spans="1:14" ht="15" x14ac:dyDescent="0.2">
      <c r="A75" s="97">
        <v>67</v>
      </c>
      <c r="B75" s="97" t="s">
        <v>2401</v>
      </c>
      <c r="C75" s="97" t="s">
        <v>2396</v>
      </c>
      <c r="D75" s="97" t="s">
        <v>2402</v>
      </c>
      <c r="E75" s="97" t="s">
        <v>2275</v>
      </c>
      <c r="F75" s="97" t="s">
        <v>318</v>
      </c>
      <c r="G75" s="4">
        <v>255.1</v>
      </c>
      <c r="H75" s="4">
        <v>250</v>
      </c>
      <c r="I75" s="4">
        <v>50</v>
      </c>
      <c r="J75" s="198"/>
      <c r="K75" s="390"/>
      <c r="L75" s="390"/>
      <c r="N75" s="390"/>
    </row>
    <row r="76" spans="1:14" ht="15" x14ac:dyDescent="0.2">
      <c r="A76" s="97">
        <v>68</v>
      </c>
      <c r="B76" s="97" t="s">
        <v>2403</v>
      </c>
      <c r="C76" s="97" t="s">
        <v>2404</v>
      </c>
      <c r="D76" s="97" t="s">
        <v>2405</v>
      </c>
      <c r="E76" s="97" t="s">
        <v>2275</v>
      </c>
      <c r="F76" s="97" t="s">
        <v>318</v>
      </c>
      <c r="G76" s="4">
        <v>255.1</v>
      </c>
      <c r="H76" s="4">
        <v>250</v>
      </c>
      <c r="I76" s="4">
        <v>50</v>
      </c>
      <c r="J76" s="198"/>
      <c r="K76" s="390"/>
      <c r="L76" s="390"/>
      <c r="N76" s="390"/>
    </row>
    <row r="77" spans="1:14" ht="15" x14ac:dyDescent="0.2">
      <c r="A77" s="97">
        <v>69</v>
      </c>
      <c r="B77" s="97" t="s">
        <v>2406</v>
      </c>
      <c r="C77" s="97" t="s">
        <v>2407</v>
      </c>
      <c r="D77" s="97" t="s">
        <v>2408</v>
      </c>
      <c r="E77" s="97" t="s">
        <v>2275</v>
      </c>
      <c r="F77" s="97" t="s">
        <v>318</v>
      </c>
      <c r="G77" s="4">
        <v>255.1</v>
      </c>
      <c r="H77" s="4">
        <v>250</v>
      </c>
      <c r="I77" s="4">
        <v>50</v>
      </c>
      <c r="J77" s="198"/>
      <c r="K77" s="390"/>
      <c r="L77" s="390"/>
      <c r="N77" s="390"/>
    </row>
    <row r="78" spans="1:14" ht="15" x14ac:dyDescent="0.2">
      <c r="A78" s="97">
        <v>70</v>
      </c>
      <c r="B78" s="97" t="s">
        <v>2409</v>
      </c>
      <c r="C78" s="97" t="s">
        <v>2396</v>
      </c>
      <c r="D78" s="97" t="s">
        <v>2410</v>
      </c>
      <c r="E78" s="97" t="s">
        <v>2275</v>
      </c>
      <c r="F78" s="97" t="s">
        <v>318</v>
      </c>
      <c r="G78" s="4">
        <v>255.1</v>
      </c>
      <c r="H78" s="4">
        <v>250</v>
      </c>
      <c r="I78" s="4">
        <v>50</v>
      </c>
      <c r="J78" s="198"/>
      <c r="K78" s="390"/>
      <c r="L78" s="390"/>
      <c r="N78" s="390"/>
    </row>
    <row r="79" spans="1:14" ht="15" x14ac:dyDescent="0.2">
      <c r="A79" s="97">
        <v>71</v>
      </c>
      <c r="B79" s="97" t="s">
        <v>2359</v>
      </c>
      <c r="C79" s="97" t="s">
        <v>2318</v>
      </c>
      <c r="D79" s="97" t="s">
        <v>2411</v>
      </c>
      <c r="E79" s="97" t="s">
        <v>2275</v>
      </c>
      <c r="F79" s="97" t="s">
        <v>318</v>
      </c>
      <c r="G79" s="4">
        <v>255.1</v>
      </c>
      <c r="H79" s="4">
        <v>250</v>
      </c>
      <c r="I79" s="4">
        <v>50</v>
      </c>
      <c r="J79" s="198"/>
      <c r="K79" s="390"/>
      <c r="L79" s="390"/>
      <c r="N79" s="390"/>
    </row>
    <row r="80" spans="1:14" ht="15" x14ac:dyDescent="0.2">
      <c r="A80" s="97">
        <v>72</v>
      </c>
      <c r="B80" s="97" t="s">
        <v>2412</v>
      </c>
      <c r="C80" s="97" t="s">
        <v>2318</v>
      </c>
      <c r="D80" s="97" t="s">
        <v>2413</v>
      </c>
      <c r="E80" s="97" t="s">
        <v>2275</v>
      </c>
      <c r="F80" s="97" t="s">
        <v>318</v>
      </c>
      <c r="G80" s="4">
        <v>255.1</v>
      </c>
      <c r="H80" s="4">
        <v>250</v>
      </c>
      <c r="I80" s="4">
        <v>50</v>
      </c>
      <c r="J80" s="198"/>
      <c r="K80" s="390"/>
      <c r="L80" s="390"/>
      <c r="N80" s="390"/>
    </row>
    <row r="81" spans="1:14" ht="15" x14ac:dyDescent="0.2">
      <c r="A81" s="97">
        <v>73</v>
      </c>
      <c r="B81" s="97" t="s">
        <v>2414</v>
      </c>
      <c r="C81" s="97" t="s">
        <v>2286</v>
      </c>
      <c r="D81" s="97" t="s">
        <v>2415</v>
      </c>
      <c r="E81" s="97" t="s">
        <v>2275</v>
      </c>
      <c r="F81" s="97" t="s">
        <v>318</v>
      </c>
      <c r="G81" s="4">
        <v>255.1</v>
      </c>
      <c r="H81" s="4">
        <v>250</v>
      </c>
      <c r="I81" s="4">
        <v>50</v>
      </c>
      <c r="J81" s="198"/>
      <c r="K81" s="390"/>
      <c r="L81" s="390"/>
      <c r="N81" s="390"/>
    </row>
    <row r="82" spans="1:14" ht="15" x14ac:dyDescent="0.2">
      <c r="A82" s="97">
        <v>74</v>
      </c>
      <c r="B82" s="97" t="s">
        <v>2416</v>
      </c>
      <c r="C82" s="97" t="s">
        <v>2318</v>
      </c>
      <c r="D82" s="97" t="s">
        <v>2417</v>
      </c>
      <c r="E82" s="97" t="s">
        <v>2275</v>
      </c>
      <c r="F82" s="97" t="s">
        <v>318</v>
      </c>
      <c r="G82" s="4">
        <v>250</v>
      </c>
      <c r="H82" s="4">
        <v>250</v>
      </c>
      <c r="I82" s="4">
        <v>50</v>
      </c>
      <c r="J82" s="198"/>
      <c r="K82" s="390"/>
      <c r="L82" s="390"/>
      <c r="N82" s="390"/>
    </row>
    <row r="83" spans="1:14" ht="15" x14ac:dyDescent="0.2">
      <c r="A83" s="97">
        <v>75</v>
      </c>
      <c r="B83" s="97" t="s">
        <v>2418</v>
      </c>
      <c r="C83" s="97" t="s">
        <v>2286</v>
      </c>
      <c r="D83" s="97" t="s">
        <v>2419</v>
      </c>
      <c r="E83" s="97" t="s">
        <v>2275</v>
      </c>
      <c r="F83" s="97" t="s">
        <v>318</v>
      </c>
      <c r="G83" s="4">
        <v>255.1</v>
      </c>
      <c r="H83" s="4">
        <v>250</v>
      </c>
      <c r="I83" s="4">
        <v>50</v>
      </c>
      <c r="J83" s="198"/>
      <c r="K83" s="390"/>
      <c r="L83" s="390"/>
      <c r="N83" s="390"/>
    </row>
    <row r="84" spans="1:14" ht="15" x14ac:dyDescent="0.2">
      <c r="A84" s="97">
        <v>76</v>
      </c>
      <c r="B84" s="97" t="s">
        <v>2420</v>
      </c>
      <c r="C84" s="97" t="s">
        <v>2421</v>
      </c>
      <c r="D84" s="97" t="s">
        <v>2422</v>
      </c>
      <c r="E84" s="97" t="s">
        <v>2275</v>
      </c>
      <c r="F84" s="97" t="s">
        <v>318</v>
      </c>
      <c r="G84" s="4">
        <v>255.1</v>
      </c>
      <c r="H84" s="4">
        <v>250</v>
      </c>
      <c r="I84" s="4">
        <v>50</v>
      </c>
      <c r="J84" s="198"/>
      <c r="K84" s="390"/>
      <c r="L84" s="390"/>
      <c r="N84" s="390"/>
    </row>
    <row r="85" spans="1:14" ht="15" x14ac:dyDescent="0.2">
      <c r="A85" s="97">
        <v>77</v>
      </c>
      <c r="B85" s="97" t="s">
        <v>2423</v>
      </c>
      <c r="C85" s="97" t="s">
        <v>2424</v>
      </c>
      <c r="D85" s="97" t="s">
        <v>2425</v>
      </c>
      <c r="E85" s="97" t="s">
        <v>2275</v>
      </c>
      <c r="F85" s="97" t="s">
        <v>318</v>
      </c>
      <c r="G85" s="4">
        <v>255.1</v>
      </c>
      <c r="H85" s="4">
        <v>250</v>
      </c>
      <c r="I85" s="4">
        <v>50</v>
      </c>
      <c r="J85" s="198"/>
      <c r="K85" s="390"/>
      <c r="L85" s="390"/>
      <c r="N85" s="390"/>
    </row>
    <row r="86" spans="1:14" ht="15" x14ac:dyDescent="0.2">
      <c r="A86" s="97">
        <v>78</v>
      </c>
      <c r="B86" s="97" t="s">
        <v>2426</v>
      </c>
      <c r="C86" s="97" t="s">
        <v>2427</v>
      </c>
      <c r="D86" s="97" t="s">
        <v>2428</v>
      </c>
      <c r="E86" s="97" t="s">
        <v>2275</v>
      </c>
      <c r="F86" s="97" t="s">
        <v>318</v>
      </c>
      <c r="G86" s="4">
        <v>255.1</v>
      </c>
      <c r="H86" s="4">
        <v>250</v>
      </c>
      <c r="I86" s="4">
        <v>50</v>
      </c>
      <c r="J86" s="198"/>
      <c r="K86" s="390"/>
      <c r="L86" s="390"/>
      <c r="N86" s="390"/>
    </row>
    <row r="87" spans="1:14" ht="15" x14ac:dyDescent="0.2">
      <c r="A87" s="97">
        <v>79</v>
      </c>
      <c r="B87" s="97" t="s">
        <v>2429</v>
      </c>
      <c r="C87" s="97" t="s">
        <v>2318</v>
      </c>
      <c r="D87" s="97" t="s">
        <v>2430</v>
      </c>
      <c r="E87" s="97" t="s">
        <v>2275</v>
      </c>
      <c r="F87" s="97" t="s">
        <v>318</v>
      </c>
      <c r="G87" s="4">
        <v>255.1</v>
      </c>
      <c r="H87" s="4">
        <v>250</v>
      </c>
      <c r="I87" s="4">
        <v>50</v>
      </c>
      <c r="J87" s="198"/>
      <c r="K87" s="390"/>
      <c r="L87" s="390"/>
      <c r="N87" s="390"/>
    </row>
    <row r="88" spans="1:14" ht="15" x14ac:dyDescent="0.2">
      <c r="A88" s="97">
        <v>80</v>
      </c>
      <c r="B88" s="97" t="s">
        <v>2431</v>
      </c>
      <c r="C88" s="97" t="s">
        <v>2432</v>
      </c>
      <c r="D88" s="97" t="s">
        <v>2433</v>
      </c>
      <c r="E88" s="97" t="s">
        <v>2275</v>
      </c>
      <c r="F88" s="97" t="s">
        <v>318</v>
      </c>
      <c r="G88" s="4">
        <v>255.1</v>
      </c>
      <c r="H88" s="4">
        <v>250</v>
      </c>
      <c r="I88" s="4">
        <v>50</v>
      </c>
      <c r="J88" s="198"/>
      <c r="K88" s="390"/>
      <c r="L88" s="390"/>
      <c r="N88" s="390"/>
    </row>
    <row r="89" spans="1:14" ht="15" x14ac:dyDescent="0.2">
      <c r="A89" s="97">
        <v>81</v>
      </c>
      <c r="B89" s="97" t="s">
        <v>2434</v>
      </c>
      <c r="C89" s="97" t="s">
        <v>2435</v>
      </c>
      <c r="D89" s="97" t="s">
        <v>2436</v>
      </c>
      <c r="E89" s="97" t="s">
        <v>2275</v>
      </c>
      <c r="F89" s="97" t="s">
        <v>318</v>
      </c>
      <c r="G89" s="4">
        <v>255.1</v>
      </c>
      <c r="H89" s="4">
        <v>250</v>
      </c>
      <c r="I89" s="4">
        <v>50</v>
      </c>
      <c r="J89" s="198"/>
      <c r="K89" s="390"/>
      <c r="L89" s="390"/>
      <c r="N89" s="390"/>
    </row>
    <row r="90" spans="1:14" ht="15" x14ac:dyDescent="0.2">
      <c r="A90" s="97">
        <v>82</v>
      </c>
      <c r="B90" s="97" t="s">
        <v>2437</v>
      </c>
      <c r="C90" s="97" t="s">
        <v>2438</v>
      </c>
      <c r="D90" s="97" t="s">
        <v>2439</v>
      </c>
      <c r="E90" s="97" t="s">
        <v>2275</v>
      </c>
      <c r="F90" s="97" t="s">
        <v>318</v>
      </c>
      <c r="G90" s="4">
        <v>255.1</v>
      </c>
      <c r="H90" s="4">
        <v>250</v>
      </c>
      <c r="I90" s="4">
        <v>50</v>
      </c>
      <c r="J90" s="198"/>
      <c r="K90" s="390"/>
      <c r="L90" s="390"/>
      <c r="N90" s="390"/>
    </row>
    <row r="91" spans="1:14" ht="15" x14ac:dyDescent="0.2">
      <c r="A91" s="97">
        <v>83</v>
      </c>
      <c r="B91" s="97" t="s">
        <v>2440</v>
      </c>
      <c r="C91" s="97" t="s">
        <v>2427</v>
      </c>
      <c r="D91" s="97" t="s">
        <v>2441</v>
      </c>
      <c r="E91" s="97" t="s">
        <v>2275</v>
      </c>
      <c r="F91" s="97" t="s">
        <v>318</v>
      </c>
      <c r="G91" s="4">
        <v>255.1</v>
      </c>
      <c r="H91" s="4">
        <v>250</v>
      </c>
      <c r="I91" s="4">
        <v>50</v>
      </c>
      <c r="J91" s="198"/>
      <c r="K91" s="390"/>
      <c r="L91" s="390"/>
      <c r="N91" s="390"/>
    </row>
    <row r="92" spans="1:14" ht="15" x14ac:dyDescent="0.2">
      <c r="A92" s="97">
        <v>84</v>
      </c>
      <c r="B92" s="97" t="s">
        <v>2442</v>
      </c>
      <c r="C92" s="97" t="s">
        <v>2443</v>
      </c>
      <c r="D92" s="97" t="s">
        <v>2444</v>
      </c>
      <c r="E92" s="97" t="s">
        <v>2275</v>
      </c>
      <c r="F92" s="97" t="s">
        <v>318</v>
      </c>
      <c r="G92" s="4">
        <v>255.1</v>
      </c>
      <c r="H92" s="4">
        <v>250</v>
      </c>
      <c r="I92" s="4">
        <v>50</v>
      </c>
      <c r="J92" s="198"/>
      <c r="K92" s="390"/>
      <c r="L92" s="390"/>
      <c r="N92" s="390"/>
    </row>
    <row r="93" spans="1:14" ht="15" x14ac:dyDescent="0.2">
      <c r="A93" s="97">
        <v>85</v>
      </c>
      <c r="B93" s="97" t="s">
        <v>2445</v>
      </c>
      <c r="C93" s="97" t="s">
        <v>2421</v>
      </c>
      <c r="D93" s="97" t="s">
        <v>2446</v>
      </c>
      <c r="E93" s="97" t="s">
        <v>2275</v>
      </c>
      <c r="F93" s="97" t="s">
        <v>318</v>
      </c>
      <c r="G93" s="4">
        <v>255.1</v>
      </c>
      <c r="H93" s="4">
        <v>250</v>
      </c>
      <c r="I93" s="4">
        <v>50</v>
      </c>
      <c r="J93" s="198"/>
      <c r="K93" s="390"/>
      <c r="L93" s="390"/>
      <c r="N93" s="390"/>
    </row>
    <row r="94" spans="1:14" ht="15" x14ac:dyDescent="0.2">
      <c r="A94" s="97">
        <v>86</v>
      </c>
      <c r="B94" s="97" t="s">
        <v>2447</v>
      </c>
      <c r="C94" s="97" t="s">
        <v>2292</v>
      </c>
      <c r="D94" s="97" t="s">
        <v>2448</v>
      </c>
      <c r="E94" s="97" t="s">
        <v>2275</v>
      </c>
      <c r="F94" s="97" t="s">
        <v>318</v>
      </c>
      <c r="G94" s="4">
        <v>255.1</v>
      </c>
      <c r="H94" s="4">
        <v>250</v>
      </c>
      <c r="I94" s="4">
        <v>50</v>
      </c>
      <c r="J94" s="198"/>
      <c r="K94" s="390"/>
      <c r="L94" s="390"/>
      <c r="N94" s="390"/>
    </row>
    <row r="95" spans="1:14" ht="15" x14ac:dyDescent="0.2">
      <c r="A95" s="97">
        <v>87</v>
      </c>
      <c r="B95" s="97" t="s">
        <v>2285</v>
      </c>
      <c r="C95" s="97" t="s">
        <v>2318</v>
      </c>
      <c r="D95" s="97" t="s">
        <v>2449</v>
      </c>
      <c r="E95" s="97" t="s">
        <v>2275</v>
      </c>
      <c r="F95" s="97" t="s">
        <v>318</v>
      </c>
      <c r="G95" s="4">
        <v>255.1</v>
      </c>
      <c r="H95" s="4">
        <v>250</v>
      </c>
      <c r="I95" s="4">
        <v>50</v>
      </c>
      <c r="J95" s="198"/>
      <c r="K95" s="390"/>
      <c r="L95" s="390"/>
      <c r="N95" s="390"/>
    </row>
    <row r="96" spans="1:14" ht="15" x14ac:dyDescent="0.2">
      <c r="A96" s="97">
        <v>88</v>
      </c>
      <c r="B96" s="97" t="s">
        <v>2450</v>
      </c>
      <c r="C96" s="97" t="s">
        <v>2451</v>
      </c>
      <c r="D96" s="97" t="s">
        <v>2452</v>
      </c>
      <c r="E96" s="97" t="s">
        <v>2275</v>
      </c>
      <c r="F96" s="97" t="s">
        <v>318</v>
      </c>
      <c r="G96" s="4">
        <v>255.1</v>
      </c>
      <c r="H96" s="4">
        <v>250</v>
      </c>
      <c r="I96" s="4">
        <v>50</v>
      </c>
      <c r="J96" s="198"/>
      <c r="K96" s="390"/>
      <c r="L96" s="390"/>
      <c r="N96" s="390"/>
    </row>
    <row r="97" spans="1:14" ht="15" x14ac:dyDescent="0.2">
      <c r="A97" s="97">
        <v>89</v>
      </c>
      <c r="B97" s="97" t="s">
        <v>2453</v>
      </c>
      <c r="C97" s="97" t="s">
        <v>2421</v>
      </c>
      <c r="D97" s="97" t="s">
        <v>2454</v>
      </c>
      <c r="E97" s="97" t="s">
        <v>2275</v>
      </c>
      <c r="F97" s="97" t="s">
        <v>318</v>
      </c>
      <c r="G97" s="4">
        <v>255.1</v>
      </c>
      <c r="H97" s="4">
        <v>250</v>
      </c>
      <c r="I97" s="4">
        <v>50</v>
      </c>
      <c r="J97" s="198"/>
      <c r="K97" s="390"/>
      <c r="L97" s="390"/>
      <c r="N97" s="390"/>
    </row>
    <row r="98" spans="1:14" ht="15" x14ac:dyDescent="0.2">
      <c r="A98" s="97">
        <v>90</v>
      </c>
      <c r="B98" s="97" t="s">
        <v>2455</v>
      </c>
      <c r="C98" s="97" t="s">
        <v>2421</v>
      </c>
      <c r="D98" s="97" t="s">
        <v>2456</v>
      </c>
      <c r="E98" s="97" t="s">
        <v>2275</v>
      </c>
      <c r="F98" s="97" t="s">
        <v>318</v>
      </c>
      <c r="G98" s="4">
        <v>250</v>
      </c>
      <c r="H98" s="4">
        <v>250</v>
      </c>
      <c r="I98" s="4">
        <v>50</v>
      </c>
      <c r="J98" s="198"/>
      <c r="K98" s="390"/>
      <c r="L98" s="390"/>
      <c r="N98" s="390"/>
    </row>
    <row r="99" spans="1:14" ht="15" x14ac:dyDescent="0.2">
      <c r="A99" s="97">
        <v>91</v>
      </c>
      <c r="B99" s="97" t="s">
        <v>2457</v>
      </c>
      <c r="C99" s="97" t="s">
        <v>2458</v>
      </c>
      <c r="D99" s="97" t="s">
        <v>2459</v>
      </c>
      <c r="E99" s="97" t="s">
        <v>2275</v>
      </c>
      <c r="F99" s="97" t="s">
        <v>318</v>
      </c>
      <c r="G99" s="4">
        <v>250</v>
      </c>
      <c r="H99" s="4">
        <v>250</v>
      </c>
      <c r="I99" s="4">
        <v>50</v>
      </c>
      <c r="J99" s="198"/>
      <c r="K99" s="390"/>
      <c r="L99" s="390"/>
      <c r="N99" s="390"/>
    </row>
    <row r="100" spans="1:14" ht="15" x14ac:dyDescent="0.2">
      <c r="A100" s="97">
        <v>92</v>
      </c>
      <c r="B100" s="97" t="s">
        <v>2460</v>
      </c>
      <c r="C100" s="97" t="s">
        <v>2374</v>
      </c>
      <c r="D100" s="97" t="s">
        <v>2461</v>
      </c>
      <c r="E100" s="97" t="s">
        <v>2275</v>
      </c>
      <c r="F100" s="97" t="s">
        <v>318</v>
      </c>
      <c r="G100" s="4">
        <v>250</v>
      </c>
      <c r="H100" s="4">
        <v>250</v>
      </c>
      <c r="I100" s="4">
        <v>50</v>
      </c>
      <c r="J100" s="198"/>
      <c r="K100" s="390"/>
      <c r="L100" s="390"/>
      <c r="N100" s="390"/>
    </row>
    <row r="101" spans="1:14" ht="15" x14ac:dyDescent="0.2">
      <c r="A101" s="97">
        <v>93</v>
      </c>
      <c r="B101" s="97" t="s">
        <v>2462</v>
      </c>
      <c r="C101" s="97" t="s">
        <v>2463</v>
      </c>
      <c r="D101" s="97" t="s">
        <v>2464</v>
      </c>
      <c r="E101" s="97" t="s">
        <v>2275</v>
      </c>
      <c r="F101" s="97" t="s">
        <v>318</v>
      </c>
      <c r="G101" s="4">
        <v>255.1</v>
      </c>
      <c r="H101" s="4">
        <v>250</v>
      </c>
      <c r="I101" s="4">
        <v>50</v>
      </c>
      <c r="J101" s="198"/>
      <c r="K101" s="390"/>
      <c r="L101" s="390"/>
      <c r="N101" s="390"/>
    </row>
    <row r="102" spans="1:14" ht="15" x14ac:dyDescent="0.2">
      <c r="A102" s="97">
        <v>94</v>
      </c>
      <c r="B102" s="97" t="s">
        <v>2465</v>
      </c>
      <c r="C102" s="97" t="s">
        <v>2466</v>
      </c>
      <c r="D102" s="97" t="s">
        <v>2467</v>
      </c>
      <c r="E102" s="97" t="s">
        <v>2275</v>
      </c>
      <c r="F102" s="97" t="s">
        <v>318</v>
      </c>
      <c r="G102" s="4">
        <v>255.1</v>
      </c>
      <c r="H102" s="4">
        <v>250</v>
      </c>
      <c r="I102" s="4">
        <v>50</v>
      </c>
      <c r="J102" s="198"/>
      <c r="K102" s="390"/>
      <c r="L102" s="390"/>
      <c r="N102" s="390"/>
    </row>
    <row r="103" spans="1:14" ht="15" x14ac:dyDescent="0.2">
      <c r="A103" s="97">
        <v>95</v>
      </c>
      <c r="B103" s="97" t="s">
        <v>2468</v>
      </c>
      <c r="C103" s="97" t="s">
        <v>2469</v>
      </c>
      <c r="D103" s="97" t="s">
        <v>2470</v>
      </c>
      <c r="E103" s="97" t="s">
        <v>2275</v>
      </c>
      <c r="F103" s="97" t="s">
        <v>318</v>
      </c>
      <c r="G103" s="4">
        <v>255.1</v>
      </c>
      <c r="H103" s="4">
        <v>250</v>
      </c>
      <c r="I103" s="4">
        <v>50</v>
      </c>
      <c r="J103" s="198"/>
      <c r="K103" s="390"/>
      <c r="L103" s="390"/>
      <c r="N103" s="390"/>
    </row>
    <row r="104" spans="1:14" ht="15" x14ac:dyDescent="0.2">
      <c r="A104" s="97">
        <v>96</v>
      </c>
      <c r="B104" s="97" t="s">
        <v>2471</v>
      </c>
      <c r="C104" s="97" t="s">
        <v>2472</v>
      </c>
      <c r="D104" s="97" t="s">
        <v>2473</v>
      </c>
      <c r="E104" s="97" t="s">
        <v>2275</v>
      </c>
      <c r="F104" s="97" t="s">
        <v>318</v>
      </c>
      <c r="G104" s="4">
        <v>255.1</v>
      </c>
      <c r="H104" s="4">
        <v>250</v>
      </c>
      <c r="I104" s="4">
        <v>50</v>
      </c>
      <c r="J104" s="198"/>
      <c r="K104" s="390"/>
      <c r="L104" s="390"/>
      <c r="N104" s="390"/>
    </row>
    <row r="105" spans="1:14" ht="15" x14ac:dyDescent="0.2">
      <c r="A105" s="97">
        <v>97</v>
      </c>
      <c r="B105" s="97" t="s">
        <v>2474</v>
      </c>
      <c r="C105" s="97" t="s">
        <v>2307</v>
      </c>
      <c r="D105" s="97" t="s">
        <v>2475</v>
      </c>
      <c r="E105" s="97" t="s">
        <v>2275</v>
      </c>
      <c r="F105" s="97" t="s">
        <v>318</v>
      </c>
      <c r="G105" s="4">
        <v>255.1</v>
      </c>
      <c r="H105" s="4">
        <v>250</v>
      </c>
      <c r="I105" s="4">
        <v>50</v>
      </c>
      <c r="J105" s="198"/>
      <c r="K105" s="390"/>
      <c r="L105" s="390"/>
      <c r="N105" s="390"/>
    </row>
    <row r="106" spans="1:14" ht="15" x14ac:dyDescent="0.2">
      <c r="A106" s="97">
        <v>98</v>
      </c>
      <c r="B106" s="97" t="s">
        <v>2476</v>
      </c>
      <c r="C106" s="97" t="s">
        <v>2477</v>
      </c>
      <c r="D106" s="97" t="s">
        <v>2478</v>
      </c>
      <c r="E106" s="97" t="s">
        <v>2275</v>
      </c>
      <c r="F106" s="97" t="s">
        <v>318</v>
      </c>
      <c r="G106" s="4">
        <v>250</v>
      </c>
      <c r="H106" s="4">
        <v>250</v>
      </c>
      <c r="I106" s="4">
        <v>50</v>
      </c>
      <c r="J106" s="198"/>
      <c r="K106" s="390"/>
      <c r="L106" s="390"/>
      <c r="N106" s="390"/>
    </row>
    <row r="107" spans="1:14" ht="15" x14ac:dyDescent="0.2">
      <c r="A107" s="97">
        <v>99</v>
      </c>
      <c r="B107" s="97" t="s">
        <v>2479</v>
      </c>
      <c r="C107" s="97" t="s">
        <v>2466</v>
      </c>
      <c r="D107" s="97" t="s">
        <v>2480</v>
      </c>
      <c r="E107" s="97" t="s">
        <v>2275</v>
      </c>
      <c r="F107" s="97" t="s">
        <v>318</v>
      </c>
      <c r="G107" s="4">
        <v>255.1</v>
      </c>
      <c r="H107" s="4">
        <v>250</v>
      </c>
      <c r="I107" s="4">
        <v>50</v>
      </c>
      <c r="J107" s="198"/>
      <c r="K107" s="390"/>
      <c r="L107" s="390"/>
      <c r="N107" s="390"/>
    </row>
    <row r="108" spans="1:14" ht="15" x14ac:dyDescent="0.2">
      <c r="A108" s="97">
        <v>100</v>
      </c>
      <c r="B108" s="97" t="s">
        <v>2481</v>
      </c>
      <c r="C108" s="97" t="s">
        <v>2482</v>
      </c>
      <c r="D108" s="97" t="s">
        <v>2483</v>
      </c>
      <c r="E108" s="97" t="s">
        <v>2275</v>
      </c>
      <c r="F108" s="97" t="s">
        <v>318</v>
      </c>
      <c r="G108" s="4">
        <v>255.1</v>
      </c>
      <c r="H108" s="4">
        <v>250</v>
      </c>
      <c r="I108" s="4">
        <v>50</v>
      </c>
      <c r="J108" s="198"/>
      <c r="K108" s="390"/>
      <c r="L108" s="390"/>
      <c r="N108" s="390"/>
    </row>
    <row r="109" spans="1:14" ht="15" x14ac:dyDescent="0.2">
      <c r="A109" s="97">
        <v>101</v>
      </c>
      <c r="B109" s="97" t="s">
        <v>2484</v>
      </c>
      <c r="C109" s="97" t="s">
        <v>2485</v>
      </c>
      <c r="D109" s="97" t="s">
        <v>2486</v>
      </c>
      <c r="E109" s="97" t="s">
        <v>2275</v>
      </c>
      <c r="F109" s="97" t="s">
        <v>318</v>
      </c>
      <c r="G109" s="4">
        <v>255.1</v>
      </c>
      <c r="H109" s="4">
        <v>250</v>
      </c>
      <c r="I109" s="4">
        <v>50</v>
      </c>
      <c r="J109" s="198"/>
      <c r="K109" s="390"/>
      <c r="L109" s="390"/>
      <c r="N109" s="390"/>
    </row>
    <row r="110" spans="1:14" ht="15" x14ac:dyDescent="0.2">
      <c r="A110" s="97">
        <v>102</v>
      </c>
      <c r="B110" s="97" t="s">
        <v>2487</v>
      </c>
      <c r="C110" s="97" t="s">
        <v>2286</v>
      </c>
      <c r="D110" s="97" t="s">
        <v>2488</v>
      </c>
      <c r="E110" s="97" t="s">
        <v>2275</v>
      </c>
      <c r="F110" s="97" t="s">
        <v>318</v>
      </c>
      <c r="G110" s="4">
        <v>255.1</v>
      </c>
      <c r="H110" s="4">
        <v>250</v>
      </c>
      <c r="I110" s="4">
        <v>50</v>
      </c>
      <c r="J110" s="198"/>
      <c r="K110" s="390"/>
      <c r="L110" s="390"/>
      <c r="N110" s="390"/>
    </row>
    <row r="111" spans="1:14" ht="15" x14ac:dyDescent="0.2">
      <c r="A111" s="97">
        <v>103</v>
      </c>
      <c r="B111" s="97" t="s">
        <v>2489</v>
      </c>
      <c r="C111" s="97" t="s">
        <v>2490</v>
      </c>
      <c r="D111" s="97" t="s">
        <v>2491</v>
      </c>
      <c r="E111" s="97" t="s">
        <v>2275</v>
      </c>
      <c r="F111" s="97" t="s">
        <v>318</v>
      </c>
      <c r="G111" s="4">
        <v>255.1</v>
      </c>
      <c r="H111" s="4">
        <v>250</v>
      </c>
      <c r="I111" s="4">
        <v>50</v>
      </c>
      <c r="J111" s="198"/>
      <c r="K111" s="390"/>
      <c r="L111" s="390"/>
      <c r="N111" s="390"/>
    </row>
    <row r="112" spans="1:14" ht="15" x14ac:dyDescent="0.2">
      <c r="A112" s="97">
        <v>104</v>
      </c>
      <c r="B112" s="97" t="s">
        <v>2492</v>
      </c>
      <c r="C112" s="97" t="s">
        <v>2451</v>
      </c>
      <c r="D112" s="97" t="s">
        <v>2493</v>
      </c>
      <c r="E112" s="97" t="s">
        <v>2275</v>
      </c>
      <c r="F112" s="97" t="s">
        <v>318</v>
      </c>
      <c r="G112" s="4">
        <v>250</v>
      </c>
      <c r="H112" s="4">
        <v>250</v>
      </c>
      <c r="I112" s="4">
        <v>50</v>
      </c>
      <c r="J112" s="198"/>
      <c r="K112" s="390"/>
      <c r="L112" s="390"/>
      <c r="N112" s="390"/>
    </row>
    <row r="113" spans="1:14" ht="15" x14ac:dyDescent="0.2">
      <c r="A113" s="97">
        <v>105</v>
      </c>
      <c r="B113" s="97" t="s">
        <v>2494</v>
      </c>
      <c r="C113" s="97" t="s">
        <v>2451</v>
      </c>
      <c r="D113" s="97" t="s">
        <v>2495</v>
      </c>
      <c r="E113" s="97" t="s">
        <v>2275</v>
      </c>
      <c r="F113" s="97" t="s">
        <v>318</v>
      </c>
      <c r="G113" s="4">
        <v>255.1</v>
      </c>
      <c r="H113" s="4">
        <v>250</v>
      </c>
      <c r="I113" s="4">
        <v>50</v>
      </c>
      <c r="J113" s="198"/>
      <c r="K113" s="390"/>
      <c r="L113" s="390"/>
      <c r="N113" s="390"/>
    </row>
    <row r="114" spans="1:14" ht="15" x14ac:dyDescent="0.2">
      <c r="A114" s="97">
        <v>106</v>
      </c>
      <c r="B114" s="97" t="s">
        <v>2496</v>
      </c>
      <c r="C114" s="97" t="s">
        <v>2399</v>
      </c>
      <c r="D114" s="97" t="s">
        <v>2497</v>
      </c>
      <c r="E114" s="97" t="s">
        <v>2275</v>
      </c>
      <c r="F114" s="97" t="s">
        <v>318</v>
      </c>
      <c r="G114" s="4">
        <v>250</v>
      </c>
      <c r="H114" s="4">
        <v>250</v>
      </c>
      <c r="I114" s="4">
        <v>50</v>
      </c>
      <c r="J114" s="198"/>
      <c r="K114" s="390"/>
      <c r="L114" s="390"/>
      <c r="N114" s="390"/>
    </row>
    <row r="115" spans="1:14" ht="15" x14ac:dyDescent="0.2">
      <c r="A115" s="97">
        <v>107</v>
      </c>
      <c r="B115" s="97" t="s">
        <v>2498</v>
      </c>
      <c r="C115" s="97" t="s">
        <v>2286</v>
      </c>
      <c r="D115" s="97" t="s">
        <v>2499</v>
      </c>
      <c r="E115" s="97" t="s">
        <v>2275</v>
      </c>
      <c r="F115" s="97" t="s">
        <v>318</v>
      </c>
      <c r="G115" s="4">
        <v>255.1</v>
      </c>
      <c r="H115" s="4">
        <v>250</v>
      </c>
      <c r="I115" s="4">
        <v>50</v>
      </c>
      <c r="J115" s="198"/>
      <c r="K115" s="390"/>
      <c r="L115" s="390"/>
      <c r="N115" s="390"/>
    </row>
    <row r="116" spans="1:14" ht="15" x14ac:dyDescent="0.2">
      <c r="A116" s="97">
        <v>108</v>
      </c>
      <c r="B116" s="97" t="s">
        <v>2500</v>
      </c>
      <c r="C116" s="97" t="s">
        <v>2501</v>
      </c>
      <c r="D116" s="97" t="s">
        <v>2502</v>
      </c>
      <c r="E116" s="97" t="s">
        <v>2275</v>
      </c>
      <c r="F116" s="97" t="s">
        <v>318</v>
      </c>
      <c r="G116" s="4">
        <v>255.1</v>
      </c>
      <c r="H116" s="4">
        <v>250</v>
      </c>
      <c r="I116" s="4">
        <v>50</v>
      </c>
      <c r="J116" s="198"/>
      <c r="K116" s="390"/>
      <c r="L116" s="390"/>
      <c r="N116" s="390"/>
    </row>
    <row r="117" spans="1:14" ht="15" x14ac:dyDescent="0.2">
      <c r="A117" s="97">
        <v>109</v>
      </c>
      <c r="B117" s="97" t="s">
        <v>2503</v>
      </c>
      <c r="C117" s="97" t="s">
        <v>2504</v>
      </c>
      <c r="D117" s="97" t="s">
        <v>2505</v>
      </c>
      <c r="E117" s="97" t="s">
        <v>2275</v>
      </c>
      <c r="F117" s="97" t="s">
        <v>318</v>
      </c>
      <c r="G117" s="4">
        <v>255.1</v>
      </c>
      <c r="H117" s="4">
        <v>250</v>
      </c>
      <c r="I117" s="4">
        <v>50</v>
      </c>
      <c r="J117" s="198"/>
      <c r="K117" s="390"/>
      <c r="L117" s="390"/>
      <c r="N117" s="390"/>
    </row>
    <row r="118" spans="1:14" ht="15" x14ac:dyDescent="0.2">
      <c r="A118" s="97">
        <v>110</v>
      </c>
      <c r="B118" s="97" t="s">
        <v>2506</v>
      </c>
      <c r="C118" s="97" t="s">
        <v>2507</v>
      </c>
      <c r="D118" s="97" t="s">
        <v>2508</v>
      </c>
      <c r="E118" s="97" t="s">
        <v>2275</v>
      </c>
      <c r="F118" s="97" t="s">
        <v>318</v>
      </c>
      <c r="G118" s="4">
        <v>255.1</v>
      </c>
      <c r="H118" s="4">
        <v>250</v>
      </c>
      <c r="I118" s="4">
        <v>50</v>
      </c>
      <c r="J118" s="198"/>
      <c r="K118" s="390"/>
      <c r="L118" s="390"/>
      <c r="N118" s="390"/>
    </row>
    <row r="119" spans="1:14" ht="15" x14ac:dyDescent="0.2">
      <c r="A119" s="97">
        <v>111</v>
      </c>
      <c r="B119" s="97" t="s">
        <v>2509</v>
      </c>
      <c r="C119" s="97" t="s">
        <v>2286</v>
      </c>
      <c r="D119" s="97" t="s">
        <v>2510</v>
      </c>
      <c r="E119" s="97" t="s">
        <v>2275</v>
      </c>
      <c r="F119" s="97" t="s">
        <v>318</v>
      </c>
      <c r="G119" s="4">
        <v>255.1</v>
      </c>
      <c r="H119" s="4">
        <v>250</v>
      </c>
      <c r="I119" s="4">
        <v>50</v>
      </c>
      <c r="J119" s="198"/>
      <c r="K119" s="390"/>
      <c r="L119" s="390"/>
      <c r="N119" s="390"/>
    </row>
    <row r="120" spans="1:14" ht="15" x14ac:dyDescent="0.2">
      <c r="A120" s="97">
        <v>112</v>
      </c>
      <c r="B120" s="97" t="s">
        <v>2412</v>
      </c>
      <c r="C120" s="97" t="s">
        <v>2511</v>
      </c>
      <c r="D120" s="97" t="s">
        <v>2512</v>
      </c>
      <c r="E120" s="97" t="s">
        <v>2275</v>
      </c>
      <c r="F120" s="97" t="s">
        <v>318</v>
      </c>
      <c r="G120" s="4">
        <v>255.1</v>
      </c>
      <c r="H120" s="4">
        <v>250</v>
      </c>
      <c r="I120" s="4">
        <v>50</v>
      </c>
      <c r="J120" s="198"/>
      <c r="K120" s="390"/>
      <c r="L120" s="390"/>
      <c r="N120" s="390"/>
    </row>
    <row r="121" spans="1:14" ht="15" x14ac:dyDescent="0.2">
      <c r="A121" s="97">
        <v>113</v>
      </c>
      <c r="B121" s="97" t="s">
        <v>2513</v>
      </c>
      <c r="C121" s="97" t="s">
        <v>2012</v>
      </c>
      <c r="D121" s="97" t="s">
        <v>2514</v>
      </c>
      <c r="E121" s="97" t="s">
        <v>2275</v>
      </c>
      <c r="F121" s="97" t="s">
        <v>318</v>
      </c>
      <c r="G121" s="4">
        <v>255.1</v>
      </c>
      <c r="H121" s="4">
        <v>250</v>
      </c>
      <c r="I121" s="4">
        <v>50</v>
      </c>
      <c r="J121" s="198"/>
      <c r="K121" s="390"/>
      <c r="L121" s="390"/>
      <c r="N121" s="390"/>
    </row>
    <row r="122" spans="1:14" ht="15" x14ac:dyDescent="0.2">
      <c r="A122" s="97">
        <v>114</v>
      </c>
      <c r="B122" s="97" t="s">
        <v>2515</v>
      </c>
      <c r="C122" s="97" t="s">
        <v>2318</v>
      </c>
      <c r="D122" s="97" t="s">
        <v>2516</v>
      </c>
      <c r="E122" s="97" t="s">
        <v>2275</v>
      </c>
      <c r="F122" s="97" t="s">
        <v>318</v>
      </c>
      <c r="G122" s="4">
        <v>255.1</v>
      </c>
      <c r="H122" s="4">
        <v>250</v>
      </c>
      <c r="I122" s="4">
        <v>50</v>
      </c>
      <c r="J122" s="198"/>
      <c r="K122" s="390"/>
      <c r="L122" s="390"/>
      <c r="N122" s="390"/>
    </row>
    <row r="123" spans="1:14" ht="15" x14ac:dyDescent="0.2">
      <c r="A123" s="97">
        <v>115</v>
      </c>
      <c r="B123" s="97" t="s">
        <v>2517</v>
      </c>
      <c r="C123" s="97" t="s">
        <v>2298</v>
      </c>
      <c r="D123" s="97" t="s">
        <v>2518</v>
      </c>
      <c r="E123" s="97" t="s">
        <v>2275</v>
      </c>
      <c r="F123" s="97" t="s">
        <v>318</v>
      </c>
      <c r="G123" s="4">
        <v>255.1</v>
      </c>
      <c r="H123" s="4">
        <v>250</v>
      </c>
      <c r="I123" s="4">
        <v>50</v>
      </c>
      <c r="J123" s="198"/>
      <c r="K123" s="390"/>
      <c r="L123" s="390"/>
      <c r="N123" s="390"/>
    </row>
    <row r="124" spans="1:14" ht="15" x14ac:dyDescent="0.2">
      <c r="A124" s="97">
        <v>116</v>
      </c>
      <c r="B124" s="97" t="s">
        <v>2519</v>
      </c>
      <c r="C124" s="97" t="s">
        <v>2318</v>
      </c>
      <c r="D124" s="97" t="s">
        <v>2520</v>
      </c>
      <c r="E124" s="97" t="s">
        <v>2275</v>
      </c>
      <c r="F124" s="97" t="s">
        <v>318</v>
      </c>
      <c r="G124" s="4">
        <v>255.1</v>
      </c>
      <c r="H124" s="4">
        <v>250</v>
      </c>
      <c r="I124" s="4">
        <v>50</v>
      </c>
      <c r="J124" s="198"/>
      <c r="K124" s="390"/>
      <c r="L124" s="390"/>
      <c r="N124" s="390"/>
    </row>
    <row r="125" spans="1:14" ht="15" x14ac:dyDescent="0.2">
      <c r="A125" s="97">
        <v>117</v>
      </c>
      <c r="B125" s="97" t="s">
        <v>2521</v>
      </c>
      <c r="C125" s="97" t="s">
        <v>2504</v>
      </c>
      <c r="D125" s="97" t="s">
        <v>2522</v>
      </c>
      <c r="E125" s="97" t="s">
        <v>2275</v>
      </c>
      <c r="F125" s="97" t="s">
        <v>318</v>
      </c>
      <c r="G125" s="4">
        <v>255.1</v>
      </c>
      <c r="H125" s="4">
        <v>250</v>
      </c>
      <c r="I125" s="4">
        <v>50</v>
      </c>
      <c r="J125" s="198"/>
      <c r="K125" s="390"/>
      <c r="L125" s="390"/>
      <c r="N125" s="390"/>
    </row>
    <row r="126" spans="1:14" ht="15" x14ac:dyDescent="0.2">
      <c r="A126" s="97">
        <v>118</v>
      </c>
      <c r="B126" s="97" t="s">
        <v>2523</v>
      </c>
      <c r="C126" s="97" t="s">
        <v>2504</v>
      </c>
      <c r="D126" s="97" t="s">
        <v>2524</v>
      </c>
      <c r="E126" s="97" t="s">
        <v>2275</v>
      </c>
      <c r="F126" s="97" t="s">
        <v>318</v>
      </c>
      <c r="G126" s="4">
        <v>255.1</v>
      </c>
      <c r="H126" s="4">
        <v>250</v>
      </c>
      <c r="I126" s="4">
        <v>50</v>
      </c>
      <c r="J126" s="198"/>
      <c r="K126" s="390"/>
      <c r="L126" s="390"/>
      <c r="N126" s="390"/>
    </row>
    <row r="127" spans="1:14" ht="15" x14ac:dyDescent="0.2">
      <c r="A127" s="97">
        <v>119</v>
      </c>
      <c r="B127" s="97" t="s">
        <v>2525</v>
      </c>
      <c r="C127" s="97" t="s">
        <v>2318</v>
      </c>
      <c r="D127" s="97" t="s">
        <v>2526</v>
      </c>
      <c r="E127" s="97" t="s">
        <v>2275</v>
      </c>
      <c r="F127" s="97" t="s">
        <v>318</v>
      </c>
      <c r="G127" s="4">
        <v>255.1</v>
      </c>
      <c r="H127" s="4">
        <v>250</v>
      </c>
      <c r="I127" s="4">
        <v>50</v>
      </c>
      <c r="J127" s="198"/>
      <c r="K127" s="390"/>
      <c r="L127" s="390"/>
      <c r="N127" s="390"/>
    </row>
    <row r="128" spans="1:14" ht="15" x14ac:dyDescent="0.2">
      <c r="A128" s="97">
        <v>120</v>
      </c>
      <c r="B128" s="97" t="s">
        <v>2527</v>
      </c>
      <c r="C128" s="97" t="s">
        <v>2528</v>
      </c>
      <c r="D128" s="97" t="s">
        <v>2529</v>
      </c>
      <c r="E128" s="97" t="s">
        <v>2275</v>
      </c>
      <c r="F128" s="97" t="s">
        <v>318</v>
      </c>
      <c r="G128" s="4">
        <v>255.1</v>
      </c>
      <c r="H128" s="4">
        <v>250</v>
      </c>
      <c r="I128" s="4">
        <v>50</v>
      </c>
      <c r="J128" s="198"/>
      <c r="K128" s="390"/>
      <c r="L128" s="390"/>
      <c r="N128" s="390"/>
    </row>
    <row r="129" spans="1:14" ht="15" x14ac:dyDescent="0.2">
      <c r="A129" s="97">
        <v>121</v>
      </c>
      <c r="B129" s="97" t="s">
        <v>2530</v>
      </c>
      <c r="C129" s="97" t="s">
        <v>2357</v>
      </c>
      <c r="D129" s="97" t="s">
        <v>2531</v>
      </c>
      <c r="E129" s="97" t="s">
        <v>2275</v>
      </c>
      <c r="F129" s="97" t="s">
        <v>318</v>
      </c>
      <c r="G129" s="4">
        <v>255.1</v>
      </c>
      <c r="H129" s="4">
        <v>250</v>
      </c>
      <c r="I129" s="4">
        <v>50</v>
      </c>
      <c r="J129" s="198"/>
      <c r="K129" s="390"/>
      <c r="L129" s="390"/>
      <c r="N129" s="390"/>
    </row>
    <row r="130" spans="1:14" ht="15" x14ac:dyDescent="0.2">
      <c r="A130" s="97">
        <v>122</v>
      </c>
      <c r="B130" s="97" t="s">
        <v>2532</v>
      </c>
      <c r="C130" s="97" t="s">
        <v>2533</v>
      </c>
      <c r="D130" s="97" t="s">
        <v>2534</v>
      </c>
      <c r="E130" s="97" t="s">
        <v>2275</v>
      </c>
      <c r="F130" s="97" t="s">
        <v>318</v>
      </c>
      <c r="G130" s="4">
        <v>255.1</v>
      </c>
      <c r="H130" s="4">
        <v>250</v>
      </c>
      <c r="I130" s="4">
        <v>50</v>
      </c>
      <c r="J130" s="198"/>
      <c r="K130" s="390"/>
      <c r="L130" s="390"/>
      <c r="N130" s="390"/>
    </row>
    <row r="131" spans="1:14" ht="15" x14ac:dyDescent="0.2">
      <c r="A131" s="97">
        <v>123</v>
      </c>
      <c r="B131" s="97" t="s">
        <v>2395</v>
      </c>
      <c r="C131" s="97" t="s">
        <v>2535</v>
      </c>
      <c r="D131" s="97" t="s">
        <v>2536</v>
      </c>
      <c r="E131" s="97" t="s">
        <v>2275</v>
      </c>
      <c r="F131" s="97" t="s">
        <v>318</v>
      </c>
      <c r="G131" s="4">
        <v>255.1</v>
      </c>
      <c r="H131" s="4">
        <v>250</v>
      </c>
      <c r="I131" s="4">
        <v>50</v>
      </c>
      <c r="J131" s="198"/>
      <c r="K131" s="390"/>
      <c r="L131" s="390"/>
      <c r="N131" s="390"/>
    </row>
    <row r="132" spans="1:14" ht="15" x14ac:dyDescent="0.2">
      <c r="A132" s="97">
        <v>124</v>
      </c>
      <c r="B132" s="97" t="s">
        <v>2537</v>
      </c>
      <c r="C132" s="97" t="s">
        <v>2538</v>
      </c>
      <c r="D132" s="97" t="s">
        <v>2539</v>
      </c>
      <c r="E132" s="97" t="s">
        <v>2275</v>
      </c>
      <c r="F132" s="97" t="s">
        <v>318</v>
      </c>
      <c r="G132" s="4">
        <v>255.1</v>
      </c>
      <c r="H132" s="4">
        <v>250</v>
      </c>
      <c r="I132" s="4">
        <v>50</v>
      </c>
      <c r="J132" s="198"/>
      <c r="K132" s="390"/>
      <c r="L132" s="390"/>
      <c r="N132" s="390"/>
    </row>
    <row r="133" spans="1:14" ht="15" x14ac:dyDescent="0.2">
      <c r="A133" s="97">
        <v>125</v>
      </c>
      <c r="B133" s="97" t="s">
        <v>2540</v>
      </c>
      <c r="C133" s="97" t="s">
        <v>2541</v>
      </c>
      <c r="D133" s="97" t="s">
        <v>2542</v>
      </c>
      <c r="E133" s="97" t="s">
        <v>2275</v>
      </c>
      <c r="F133" s="97" t="s">
        <v>318</v>
      </c>
      <c r="G133" s="4">
        <v>255.1</v>
      </c>
      <c r="H133" s="4">
        <v>250</v>
      </c>
      <c r="I133" s="4">
        <v>50</v>
      </c>
      <c r="J133" s="198"/>
      <c r="K133" s="390"/>
      <c r="L133" s="390"/>
      <c r="N133" s="390"/>
    </row>
    <row r="134" spans="1:14" ht="15" x14ac:dyDescent="0.2">
      <c r="A134" s="97">
        <v>126</v>
      </c>
      <c r="B134" s="97" t="s">
        <v>2543</v>
      </c>
      <c r="C134" s="97" t="s">
        <v>2544</v>
      </c>
      <c r="D134" s="97" t="s">
        <v>2545</v>
      </c>
      <c r="E134" s="97" t="s">
        <v>2275</v>
      </c>
      <c r="F134" s="97" t="s">
        <v>318</v>
      </c>
      <c r="G134" s="4">
        <v>250</v>
      </c>
      <c r="H134" s="4">
        <v>250</v>
      </c>
      <c r="I134" s="4">
        <v>50</v>
      </c>
      <c r="J134" s="198"/>
      <c r="K134" s="390"/>
      <c r="L134" s="390"/>
      <c r="N134" s="390"/>
    </row>
    <row r="135" spans="1:14" ht="15" x14ac:dyDescent="0.2">
      <c r="A135" s="97">
        <v>127</v>
      </c>
      <c r="B135" s="97" t="s">
        <v>2379</v>
      </c>
      <c r="C135" s="97" t="s">
        <v>2546</v>
      </c>
      <c r="D135" s="97" t="s">
        <v>2547</v>
      </c>
      <c r="E135" s="97" t="s">
        <v>2275</v>
      </c>
      <c r="F135" s="97" t="s">
        <v>318</v>
      </c>
      <c r="G135" s="4">
        <v>255.1</v>
      </c>
      <c r="H135" s="4">
        <v>250</v>
      </c>
      <c r="I135" s="4">
        <v>50</v>
      </c>
      <c r="J135" s="198"/>
      <c r="K135" s="390"/>
      <c r="L135" s="390"/>
      <c r="N135" s="390"/>
    </row>
    <row r="136" spans="1:14" ht="15" x14ac:dyDescent="0.2">
      <c r="A136" s="97">
        <v>128</v>
      </c>
      <c r="B136" s="97" t="s">
        <v>2548</v>
      </c>
      <c r="C136" s="97" t="s">
        <v>2546</v>
      </c>
      <c r="D136" s="97" t="s">
        <v>2549</v>
      </c>
      <c r="E136" s="97" t="s">
        <v>2275</v>
      </c>
      <c r="F136" s="97" t="s">
        <v>318</v>
      </c>
      <c r="G136" s="4">
        <v>255.1</v>
      </c>
      <c r="H136" s="4">
        <v>250</v>
      </c>
      <c r="I136" s="4">
        <v>50</v>
      </c>
      <c r="J136" s="198"/>
      <c r="K136" s="390"/>
      <c r="L136" s="390"/>
      <c r="N136" s="390"/>
    </row>
    <row r="137" spans="1:14" ht="15" x14ac:dyDescent="0.2">
      <c r="A137" s="97">
        <v>129</v>
      </c>
      <c r="B137" s="97" t="s">
        <v>2550</v>
      </c>
      <c r="C137" s="97" t="s">
        <v>2544</v>
      </c>
      <c r="D137" s="97" t="s">
        <v>2551</v>
      </c>
      <c r="E137" s="97" t="s">
        <v>2275</v>
      </c>
      <c r="F137" s="97" t="s">
        <v>318</v>
      </c>
      <c r="G137" s="4">
        <v>255.1</v>
      </c>
      <c r="H137" s="4">
        <v>250</v>
      </c>
      <c r="I137" s="4">
        <v>50</v>
      </c>
      <c r="J137" s="198"/>
      <c r="K137" s="390"/>
      <c r="L137" s="390"/>
      <c r="N137" s="390"/>
    </row>
    <row r="138" spans="1:14" ht="15" x14ac:dyDescent="0.2">
      <c r="A138" s="97">
        <v>130</v>
      </c>
      <c r="B138" s="97" t="s">
        <v>2552</v>
      </c>
      <c r="C138" s="97" t="s">
        <v>2553</v>
      </c>
      <c r="D138" s="97" t="s">
        <v>2554</v>
      </c>
      <c r="E138" s="97" t="s">
        <v>2275</v>
      </c>
      <c r="F138" s="97" t="s">
        <v>318</v>
      </c>
      <c r="G138" s="4">
        <v>255.1</v>
      </c>
      <c r="H138" s="4">
        <v>250</v>
      </c>
      <c r="I138" s="4">
        <v>50</v>
      </c>
      <c r="J138" s="198"/>
      <c r="K138" s="390"/>
      <c r="L138" s="390"/>
      <c r="N138" s="390"/>
    </row>
    <row r="139" spans="1:14" ht="15" x14ac:dyDescent="0.2">
      <c r="A139" s="97">
        <v>131</v>
      </c>
      <c r="B139" s="97" t="s">
        <v>2555</v>
      </c>
      <c r="C139" s="97" t="s">
        <v>2556</v>
      </c>
      <c r="D139" s="97" t="s">
        <v>2557</v>
      </c>
      <c r="E139" s="97" t="s">
        <v>2275</v>
      </c>
      <c r="F139" s="97" t="s">
        <v>318</v>
      </c>
      <c r="G139" s="4">
        <v>250</v>
      </c>
      <c r="H139" s="4">
        <v>250</v>
      </c>
      <c r="I139" s="4">
        <v>50</v>
      </c>
      <c r="J139" s="198"/>
      <c r="K139" s="390"/>
      <c r="L139" s="390"/>
      <c r="N139" s="390"/>
    </row>
    <row r="140" spans="1:14" ht="15" x14ac:dyDescent="0.2">
      <c r="A140" s="97">
        <v>132</v>
      </c>
      <c r="B140" s="97" t="s">
        <v>2558</v>
      </c>
      <c r="C140" s="97" t="s">
        <v>2544</v>
      </c>
      <c r="D140" s="97" t="s">
        <v>2559</v>
      </c>
      <c r="E140" s="97" t="s">
        <v>2275</v>
      </c>
      <c r="F140" s="97" t="s">
        <v>318</v>
      </c>
      <c r="G140" s="4">
        <v>255.1</v>
      </c>
      <c r="H140" s="4">
        <v>250</v>
      </c>
      <c r="I140" s="4">
        <v>50</v>
      </c>
      <c r="J140" s="198"/>
      <c r="K140" s="390"/>
      <c r="L140" s="390"/>
      <c r="N140" s="390"/>
    </row>
    <row r="141" spans="1:14" ht="15" x14ac:dyDescent="0.2">
      <c r="A141" s="97">
        <v>133</v>
      </c>
      <c r="B141" s="97" t="s">
        <v>2552</v>
      </c>
      <c r="C141" s="97" t="s">
        <v>2560</v>
      </c>
      <c r="D141" s="97" t="s">
        <v>2561</v>
      </c>
      <c r="E141" s="97" t="s">
        <v>2275</v>
      </c>
      <c r="F141" s="97" t="s">
        <v>318</v>
      </c>
      <c r="G141" s="4">
        <v>255.1</v>
      </c>
      <c r="H141" s="4">
        <v>250</v>
      </c>
      <c r="I141" s="4">
        <v>50</v>
      </c>
      <c r="J141" s="198"/>
      <c r="K141" s="390"/>
      <c r="L141" s="390"/>
      <c r="N141" s="390"/>
    </row>
    <row r="142" spans="1:14" ht="15" x14ac:dyDescent="0.2">
      <c r="A142" s="97">
        <v>134</v>
      </c>
      <c r="B142" s="97" t="s">
        <v>2562</v>
      </c>
      <c r="C142" s="97" t="s">
        <v>2563</v>
      </c>
      <c r="D142" s="97" t="s">
        <v>2564</v>
      </c>
      <c r="E142" s="97" t="s">
        <v>2275</v>
      </c>
      <c r="F142" s="97" t="s">
        <v>318</v>
      </c>
      <c r="G142" s="4">
        <v>255.1</v>
      </c>
      <c r="H142" s="4">
        <v>250</v>
      </c>
      <c r="I142" s="4">
        <v>50</v>
      </c>
      <c r="J142" s="198"/>
      <c r="K142" s="390"/>
      <c r="L142" s="390"/>
      <c r="N142" s="390"/>
    </row>
    <row r="143" spans="1:14" ht="15" x14ac:dyDescent="0.2">
      <c r="A143" s="97">
        <v>135</v>
      </c>
      <c r="B143" s="97" t="s">
        <v>2565</v>
      </c>
      <c r="C143" s="97" t="s">
        <v>2566</v>
      </c>
      <c r="D143" s="97" t="s">
        <v>2567</v>
      </c>
      <c r="E143" s="97" t="s">
        <v>2275</v>
      </c>
      <c r="F143" s="97" t="s">
        <v>318</v>
      </c>
      <c r="G143" s="4">
        <v>250</v>
      </c>
      <c r="H143" s="4">
        <v>250</v>
      </c>
      <c r="I143" s="4">
        <v>50</v>
      </c>
      <c r="J143" s="198"/>
      <c r="K143" s="390"/>
      <c r="L143" s="390"/>
      <c r="N143" s="390"/>
    </row>
    <row r="144" spans="1:14" ht="15" x14ac:dyDescent="0.2">
      <c r="A144" s="97">
        <v>136</v>
      </c>
      <c r="B144" s="97" t="s">
        <v>2568</v>
      </c>
      <c r="C144" s="97" t="s">
        <v>2569</v>
      </c>
      <c r="D144" s="97" t="s">
        <v>2570</v>
      </c>
      <c r="E144" s="97" t="s">
        <v>2275</v>
      </c>
      <c r="F144" s="97" t="s">
        <v>318</v>
      </c>
      <c r="G144" s="4">
        <v>255.1</v>
      </c>
      <c r="H144" s="4">
        <v>250</v>
      </c>
      <c r="I144" s="4">
        <v>50</v>
      </c>
      <c r="J144" s="198"/>
      <c r="K144" s="390"/>
      <c r="L144" s="390"/>
      <c r="N144" s="390"/>
    </row>
    <row r="145" spans="1:14" ht="15" x14ac:dyDescent="0.2">
      <c r="A145" s="97">
        <v>137</v>
      </c>
      <c r="B145" s="97" t="s">
        <v>2571</v>
      </c>
      <c r="C145" s="97" t="s">
        <v>2572</v>
      </c>
      <c r="D145" s="97" t="s">
        <v>2573</v>
      </c>
      <c r="E145" s="97" t="s">
        <v>2275</v>
      </c>
      <c r="F145" s="97" t="s">
        <v>318</v>
      </c>
      <c r="G145" s="4">
        <v>255.1</v>
      </c>
      <c r="H145" s="4">
        <v>250</v>
      </c>
      <c r="I145" s="4">
        <v>50</v>
      </c>
      <c r="J145" s="198"/>
      <c r="K145" s="390"/>
      <c r="L145" s="390"/>
      <c r="N145" s="390"/>
    </row>
    <row r="146" spans="1:14" ht="15" x14ac:dyDescent="0.2">
      <c r="A146" s="97">
        <v>138</v>
      </c>
      <c r="B146" s="97" t="s">
        <v>2574</v>
      </c>
      <c r="C146" s="97" t="s">
        <v>2575</v>
      </c>
      <c r="D146" s="97" t="s">
        <v>2576</v>
      </c>
      <c r="E146" s="97" t="s">
        <v>2275</v>
      </c>
      <c r="F146" s="97" t="s">
        <v>318</v>
      </c>
      <c r="G146" s="4">
        <v>255.1</v>
      </c>
      <c r="H146" s="4">
        <v>250</v>
      </c>
      <c r="I146" s="4">
        <v>50</v>
      </c>
      <c r="J146" s="198"/>
      <c r="K146" s="390"/>
      <c r="L146" s="390"/>
      <c r="N146" s="390"/>
    </row>
    <row r="147" spans="1:14" ht="15" x14ac:dyDescent="0.2">
      <c r="A147" s="97">
        <v>139</v>
      </c>
      <c r="B147" s="97" t="s">
        <v>2264</v>
      </c>
      <c r="C147" s="97" t="s">
        <v>2577</v>
      </c>
      <c r="D147" s="97" t="s">
        <v>2578</v>
      </c>
      <c r="E147" s="97" t="s">
        <v>2275</v>
      </c>
      <c r="F147" s="97" t="s">
        <v>318</v>
      </c>
      <c r="G147" s="4">
        <v>250</v>
      </c>
      <c r="H147" s="4">
        <v>250</v>
      </c>
      <c r="I147" s="4">
        <v>50</v>
      </c>
      <c r="J147" s="198"/>
      <c r="K147" s="390"/>
      <c r="L147" s="390"/>
      <c r="N147" s="390"/>
    </row>
    <row r="148" spans="1:14" ht="15" x14ac:dyDescent="0.2">
      <c r="A148" s="97">
        <v>140</v>
      </c>
      <c r="B148" s="97" t="s">
        <v>2579</v>
      </c>
      <c r="C148" s="97" t="s">
        <v>2580</v>
      </c>
      <c r="D148" s="97" t="s">
        <v>2581</v>
      </c>
      <c r="E148" s="97" t="s">
        <v>2275</v>
      </c>
      <c r="F148" s="97" t="s">
        <v>318</v>
      </c>
      <c r="G148" s="4">
        <v>255.1</v>
      </c>
      <c r="H148" s="4">
        <v>250</v>
      </c>
      <c r="I148" s="4">
        <v>50</v>
      </c>
      <c r="J148" s="198"/>
      <c r="K148" s="390"/>
      <c r="L148" s="390"/>
      <c r="N148" s="390"/>
    </row>
    <row r="149" spans="1:14" ht="15" x14ac:dyDescent="0.2">
      <c r="A149" s="97">
        <v>141</v>
      </c>
      <c r="B149" s="97" t="s">
        <v>2582</v>
      </c>
      <c r="C149" s="97" t="s">
        <v>2583</v>
      </c>
      <c r="D149" s="97" t="s">
        <v>2584</v>
      </c>
      <c r="E149" s="97" t="s">
        <v>2275</v>
      </c>
      <c r="F149" s="97" t="s">
        <v>318</v>
      </c>
      <c r="G149" s="4">
        <v>250</v>
      </c>
      <c r="H149" s="4">
        <v>250</v>
      </c>
      <c r="I149" s="4">
        <v>50</v>
      </c>
      <c r="J149" s="198"/>
      <c r="K149" s="390"/>
      <c r="L149" s="390"/>
      <c r="N149" s="390"/>
    </row>
    <row r="150" spans="1:14" ht="15" x14ac:dyDescent="0.2">
      <c r="A150" s="97">
        <v>142</v>
      </c>
      <c r="B150" s="97" t="s">
        <v>2585</v>
      </c>
      <c r="C150" s="97" t="s">
        <v>2586</v>
      </c>
      <c r="D150" s="97" t="s">
        <v>2587</v>
      </c>
      <c r="E150" s="97" t="s">
        <v>2275</v>
      </c>
      <c r="F150" s="97" t="s">
        <v>318</v>
      </c>
      <c r="G150" s="4">
        <v>250</v>
      </c>
      <c r="H150" s="4">
        <v>250</v>
      </c>
      <c r="I150" s="4">
        <v>50</v>
      </c>
      <c r="J150" s="198"/>
      <c r="K150" s="390"/>
      <c r="L150" s="390"/>
      <c r="N150" s="390"/>
    </row>
    <row r="151" spans="1:14" ht="15" x14ac:dyDescent="0.2">
      <c r="A151" s="97">
        <v>143</v>
      </c>
      <c r="B151" s="97" t="s">
        <v>2474</v>
      </c>
      <c r="C151" s="97" t="s">
        <v>2572</v>
      </c>
      <c r="D151" s="97" t="s">
        <v>2588</v>
      </c>
      <c r="E151" s="97" t="s">
        <v>2275</v>
      </c>
      <c r="F151" s="97" t="s">
        <v>318</v>
      </c>
      <c r="G151" s="4">
        <v>255.1</v>
      </c>
      <c r="H151" s="4">
        <v>250</v>
      </c>
      <c r="I151" s="4">
        <v>50</v>
      </c>
      <c r="J151" s="198"/>
      <c r="K151" s="390"/>
      <c r="L151" s="390"/>
      <c r="N151" s="390"/>
    </row>
    <row r="152" spans="1:14" ht="15" x14ac:dyDescent="0.2">
      <c r="A152" s="97">
        <v>144</v>
      </c>
      <c r="B152" s="97" t="s">
        <v>2474</v>
      </c>
      <c r="C152" s="97" t="s">
        <v>2589</v>
      </c>
      <c r="D152" s="97" t="s">
        <v>2590</v>
      </c>
      <c r="E152" s="97" t="s">
        <v>2275</v>
      </c>
      <c r="F152" s="97" t="s">
        <v>318</v>
      </c>
      <c r="G152" s="4">
        <v>255.1</v>
      </c>
      <c r="H152" s="4">
        <v>250</v>
      </c>
      <c r="I152" s="4">
        <v>50</v>
      </c>
      <c r="J152" s="198"/>
      <c r="K152" s="390"/>
      <c r="L152" s="390"/>
      <c r="N152" s="390"/>
    </row>
    <row r="153" spans="1:14" ht="15" x14ac:dyDescent="0.2">
      <c r="A153" s="97">
        <v>145</v>
      </c>
      <c r="B153" s="97" t="s">
        <v>2591</v>
      </c>
      <c r="C153" s="97" t="s">
        <v>2583</v>
      </c>
      <c r="D153" s="97">
        <v>15001024207</v>
      </c>
      <c r="E153" s="97" t="s">
        <v>2275</v>
      </c>
      <c r="F153" s="97" t="s">
        <v>318</v>
      </c>
      <c r="G153" s="4">
        <v>250</v>
      </c>
      <c r="H153" s="4">
        <v>250</v>
      </c>
      <c r="I153" s="4">
        <v>50</v>
      </c>
      <c r="J153" s="198"/>
      <c r="K153" s="390"/>
      <c r="L153" s="390"/>
      <c r="N153" s="390"/>
    </row>
    <row r="154" spans="1:14" ht="15" x14ac:dyDescent="0.2">
      <c r="A154" s="97">
        <v>146</v>
      </c>
      <c r="B154" s="97" t="s">
        <v>2592</v>
      </c>
      <c r="C154" s="97" t="s">
        <v>2593</v>
      </c>
      <c r="D154" s="97" t="s">
        <v>2594</v>
      </c>
      <c r="E154" s="97" t="s">
        <v>2275</v>
      </c>
      <c r="F154" s="97" t="s">
        <v>318</v>
      </c>
      <c r="G154" s="4">
        <v>255.1</v>
      </c>
      <c r="H154" s="4">
        <v>250</v>
      </c>
      <c r="I154" s="4">
        <v>50</v>
      </c>
      <c r="J154" s="198"/>
      <c r="K154" s="390"/>
      <c r="L154" s="390"/>
      <c r="N154" s="390"/>
    </row>
    <row r="155" spans="1:14" ht="15" x14ac:dyDescent="0.2">
      <c r="A155" s="97">
        <v>147</v>
      </c>
      <c r="B155" s="97" t="s">
        <v>2595</v>
      </c>
      <c r="C155" s="97" t="s">
        <v>2586</v>
      </c>
      <c r="D155" s="97" t="s">
        <v>2596</v>
      </c>
      <c r="E155" s="97" t="s">
        <v>2275</v>
      </c>
      <c r="F155" s="97" t="s">
        <v>318</v>
      </c>
      <c r="G155" s="4">
        <v>255.1</v>
      </c>
      <c r="H155" s="4">
        <v>250</v>
      </c>
      <c r="I155" s="4">
        <v>50</v>
      </c>
      <c r="J155" s="198"/>
      <c r="K155" s="390"/>
      <c r="L155" s="390"/>
      <c r="N155" s="390"/>
    </row>
    <row r="156" spans="1:14" ht="15" x14ac:dyDescent="0.2">
      <c r="A156" s="97">
        <v>148</v>
      </c>
      <c r="B156" s="97" t="s">
        <v>2597</v>
      </c>
      <c r="C156" s="97" t="s">
        <v>2583</v>
      </c>
      <c r="D156" s="97" t="s">
        <v>2598</v>
      </c>
      <c r="E156" s="97" t="s">
        <v>2275</v>
      </c>
      <c r="F156" s="97" t="s">
        <v>318</v>
      </c>
      <c r="G156" s="4">
        <v>250</v>
      </c>
      <c r="H156" s="4">
        <v>250</v>
      </c>
      <c r="I156" s="4">
        <v>50</v>
      </c>
      <c r="J156" s="198"/>
      <c r="K156" s="390"/>
      <c r="L156" s="390"/>
      <c r="N156" s="390"/>
    </row>
    <row r="157" spans="1:14" ht="15" x14ac:dyDescent="0.2">
      <c r="A157" s="97">
        <v>149</v>
      </c>
      <c r="B157" s="97" t="s">
        <v>2599</v>
      </c>
      <c r="C157" s="97" t="s">
        <v>2593</v>
      </c>
      <c r="D157" s="97" t="s">
        <v>2600</v>
      </c>
      <c r="E157" s="97" t="s">
        <v>2275</v>
      </c>
      <c r="F157" s="97" t="s">
        <v>318</v>
      </c>
      <c r="G157" s="4">
        <v>255.1</v>
      </c>
      <c r="H157" s="4">
        <v>250</v>
      </c>
      <c r="I157" s="4">
        <v>50</v>
      </c>
      <c r="J157" s="198"/>
      <c r="K157" s="390"/>
      <c r="L157" s="390"/>
      <c r="N157" s="390"/>
    </row>
    <row r="158" spans="1:14" ht="15" x14ac:dyDescent="0.2">
      <c r="A158" s="97">
        <v>150</v>
      </c>
      <c r="B158" s="97" t="s">
        <v>2601</v>
      </c>
      <c r="C158" s="97" t="s">
        <v>2586</v>
      </c>
      <c r="D158" s="97" t="s">
        <v>2602</v>
      </c>
      <c r="E158" s="97" t="s">
        <v>2275</v>
      </c>
      <c r="F158" s="97" t="s">
        <v>318</v>
      </c>
      <c r="G158" s="4">
        <v>255.1</v>
      </c>
      <c r="H158" s="4">
        <v>250</v>
      </c>
      <c r="I158" s="4">
        <v>50</v>
      </c>
      <c r="J158" s="198"/>
      <c r="K158" s="390"/>
      <c r="L158" s="390"/>
      <c r="N158" s="390"/>
    </row>
    <row r="159" spans="1:14" ht="15" x14ac:dyDescent="0.2">
      <c r="A159" s="97">
        <v>151</v>
      </c>
      <c r="B159" s="97" t="s">
        <v>2603</v>
      </c>
      <c r="C159" s="97" t="s">
        <v>2604</v>
      </c>
      <c r="D159" s="97" t="s">
        <v>2605</v>
      </c>
      <c r="E159" s="97" t="s">
        <v>2275</v>
      </c>
      <c r="F159" s="97" t="s">
        <v>318</v>
      </c>
      <c r="G159" s="4">
        <v>255.1</v>
      </c>
      <c r="H159" s="4">
        <v>250</v>
      </c>
      <c r="I159" s="4">
        <v>50</v>
      </c>
      <c r="J159" s="198"/>
      <c r="K159" s="390"/>
      <c r="L159" s="390"/>
      <c r="N159" s="390"/>
    </row>
    <row r="160" spans="1:14" ht="15" x14ac:dyDescent="0.2">
      <c r="A160" s="97">
        <v>152</v>
      </c>
      <c r="B160" s="97" t="s">
        <v>2606</v>
      </c>
      <c r="C160" s="97" t="s">
        <v>2546</v>
      </c>
      <c r="D160" s="97" t="s">
        <v>2607</v>
      </c>
      <c r="E160" s="97" t="s">
        <v>2275</v>
      </c>
      <c r="F160" s="97" t="s">
        <v>318</v>
      </c>
      <c r="G160" s="4">
        <v>255.1</v>
      </c>
      <c r="H160" s="4">
        <v>250</v>
      </c>
      <c r="I160" s="4">
        <v>50</v>
      </c>
      <c r="J160" s="198"/>
      <c r="K160" s="390"/>
      <c r="L160" s="390"/>
      <c r="N160" s="390"/>
    </row>
    <row r="161" spans="1:14" ht="15" x14ac:dyDescent="0.2">
      <c r="A161" s="97">
        <v>153</v>
      </c>
      <c r="B161" s="97" t="s">
        <v>2608</v>
      </c>
      <c r="C161" s="97" t="s">
        <v>2609</v>
      </c>
      <c r="D161" s="97" t="s">
        <v>2610</v>
      </c>
      <c r="E161" s="97" t="s">
        <v>2275</v>
      </c>
      <c r="F161" s="97" t="s">
        <v>318</v>
      </c>
      <c r="G161" s="4">
        <v>255.1</v>
      </c>
      <c r="H161" s="4">
        <v>250</v>
      </c>
      <c r="I161" s="4">
        <v>50</v>
      </c>
      <c r="J161" s="198"/>
      <c r="K161" s="390"/>
      <c r="L161" s="390"/>
      <c r="N161" s="390"/>
    </row>
    <row r="162" spans="1:14" ht="15" x14ac:dyDescent="0.2">
      <c r="A162" s="97">
        <v>154</v>
      </c>
      <c r="B162" s="97" t="s">
        <v>2611</v>
      </c>
      <c r="C162" s="97" t="s">
        <v>2612</v>
      </c>
      <c r="D162" s="97" t="s">
        <v>2613</v>
      </c>
      <c r="E162" s="97" t="s">
        <v>2275</v>
      </c>
      <c r="F162" s="97" t="s">
        <v>318</v>
      </c>
      <c r="G162" s="4">
        <v>255.1</v>
      </c>
      <c r="H162" s="4">
        <v>250</v>
      </c>
      <c r="I162" s="4">
        <v>50</v>
      </c>
      <c r="J162" s="198"/>
      <c r="K162" s="390"/>
      <c r="L162" s="390"/>
      <c r="N162" s="390"/>
    </row>
    <row r="163" spans="1:14" ht="15" x14ac:dyDescent="0.2">
      <c r="A163" s="97">
        <v>155</v>
      </c>
      <c r="B163" s="97" t="s">
        <v>2614</v>
      </c>
      <c r="C163" s="97" t="s">
        <v>2399</v>
      </c>
      <c r="D163" s="97" t="s">
        <v>2615</v>
      </c>
      <c r="E163" s="97" t="s">
        <v>2275</v>
      </c>
      <c r="F163" s="97" t="s">
        <v>318</v>
      </c>
      <c r="G163" s="4">
        <v>250</v>
      </c>
      <c r="H163" s="4">
        <v>250</v>
      </c>
      <c r="I163" s="4">
        <v>50</v>
      </c>
      <c r="J163" s="198"/>
      <c r="K163" s="390"/>
      <c r="L163" s="390"/>
      <c r="N163" s="390"/>
    </row>
    <row r="164" spans="1:14" ht="15" x14ac:dyDescent="0.2">
      <c r="A164" s="97">
        <v>156</v>
      </c>
      <c r="B164" s="97" t="s">
        <v>2616</v>
      </c>
      <c r="C164" s="97" t="s">
        <v>2298</v>
      </c>
      <c r="D164" s="97" t="s">
        <v>2617</v>
      </c>
      <c r="E164" s="97" t="s">
        <v>2275</v>
      </c>
      <c r="F164" s="97" t="s">
        <v>318</v>
      </c>
      <c r="G164" s="4">
        <v>255.1</v>
      </c>
      <c r="H164" s="4">
        <v>250</v>
      </c>
      <c r="I164" s="4">
        <v>50</v>
      </c>
      <c r="J164" s="198"/>
      <c r="K164" s="390"/>
      <c r="L164" s="390"/>
      <c r="N164" s="390"/>
    </row>
    <row r="165" spans="1:14" ht="15" x14ac:dyDescent="0.2">
      <c r="A165" s="97">
        <v>157</v>
      </c>
      <c r="B165" s="97" t="s">
        <v>2618</v>
      </c>
      <c r="C165" s="97" t="s">
        <v>2286</v>
      </c>
      <c r="D165" s="97" t="s">
        <v>2619</v>
      </c>
      <c r="E165" s="97" t="s">
        <v>2275</v>
      </c>
      <c r="F165" s="97" t="s">
        <v>318</v>
      </c>
      <c r="G165" s="4">
        <v>250</v>
      </c>
      <c r="H165" s="4">
        <v>250</v>
      </c>
      <c r="I165" s="4">
        <v>50</v>
      </c>
      <c r="J165" s="198"/>
      <c r="K165" s="390"/>
      <c r="L165" s="390"/>
      <c r="N165" s="390"/>
    </row>
    <row r="166" spans="1:14" ht="15" x14ac:dyDescent="0.2">
      <c r="A166" s="97">
        <v>158</v>
      </c>
      <c r="B166" s="97" t="s">
        <v>2620</v>
      </c>
      <c r="C166" s="97" t="s">
        <v>2621</v>
      </c>
      <c r="D166" s="97" t="s">
        <v>2622</v>
      </c>
      <c r="E166" s="97" t="s">
        <v>2275</v>
      </c>
      <c r="F166" s="97" t="s">
        <v>318</v>
      </c>
      <c r="G166" s="4">
        <v>255.1</v>
      </c>
      <c r="H166" s="4">
        <v>250</v>
      </c>
      <c r="I166" s="4">
        <v>50</v>
      </c>
      <c r="J166" s="198"/>
      <c r="K166" s="390"/>
      <c r="L166" s="390"/>
      <c r="N166" s="390"/>
    </row>
    <row r="167" spans="1:14" ht="15" x14ac:dyDescent="0.2">
      <c r="A167" s="97">
        <v>159</v>
      </c>
      <c r="B167" s="97" t="s">
        <v>2450</v>
      </c>
      <c r="C167" s="97" t="s">
        <v>2277</v>
      </c>
      <c r="D167" s="97" t="s">
        <v>2623</v>
      </c>
      <c r="E167" s="97" t="s">
        <v>2275</v>
      </c>
      <c r="F167" s="97" t="s">
        <v>318</v>
      </c>
      <c r="G167" s="4">
        <v>255.1</v>
      </c>
      <c r="H167" s="4">
        <v>250</v>
      </c>
      <c r="I167" s="4">
        <v>50</v>
      </c>
      <c r="J167" s="198"/>
      <c r="K167" s="390"/>
      <c r="L167" s="390"/>
      <c r="N167" s="390"/>
    </row>
    <row r="168" spans="1:14" ht="15" x14ac:dyDescent="0.2">
      <c r="A168" s="97">
        <v>160</v>
      </c>
      <c r="B168" s="97" t="s">
        <v>2624</v>
      </c>
      <c r="C168" s="97" t="s">
        <v>2286</v>
      </c>
      <c r="D168" s="97" t="s">
        <v>2625</v>
      </c>
      <c r="E168" s="97" t="s">
        <v>2275</v>
      </c>
      <c r="F168" s="97" t="s">
        <v>318</v>
      </c>
      <c r="G168" s="4">
        <v>255.1</v>
      </c>
      <c r="H168" s="4">
        <v>250</v>
      </c>
      <c r="I168" s="4">
        <v>50</v>
      </c>
      <c r="J168" s="198"/>
      <c r="K168" s="390"/>
      <c r="L168" s="390"/>
      <c r="N168" s="390"/>
    </row>
    <row r="169" spans="1:14" ht="15" x14ac:dyDescent="0.2">
      <c r="A169" s="97">
        <v>161</v>
      </c>
      <c r="B169" s="97" t="s">
        <v>2626</v>
      </c>
      <c r="C169" s="97" t="s">
        <v>2298</v>
      </c>
      <c r="D169" s="97" t="s">
        <v>2627</v>
      </c>
      <c r="E169" s="97" t="s">
        <v>2275</v>
      </c>
      <c r="F169" s="97" t="s">
        <v>318</v>
      </c>
      <c r="G169" s="4">
        <v>250</v>
      </c>
      <c r="H169" s="4">
        <v>250</v>
      </c>
      <c r="I169" s="4">
        <v>50</v>
      </c>
      <c r="J169" s="198"/>
      <c r="K169" s="390"/>
      <c r="L169" s="390"/>
      <c r="N169" s="390"/>
    </row>
    <row r="170" spans="1:14" ht="15" x14ac:dyDescent="0.2">
      <c r="A170" s="97">
        <v>162</v>
      </c>
      <c r="B170" s="97" t="s">
        <v>2628</v>
      </c>
      <c r="C170" s="97" t="s">
        <v>2629</v>
      </c>
      <c r="D170" s="97" t="s">
        <v>2630</v>
      </c>
      <c r="E170" s="97" t="s">
        <v>2275</v>
      </c>
      <c r="F170" s="97" t="s">
        <v>318</v>
      </c>
      <c r="G170" s="4">
        <v>255.1</v>
      </c>
      <c r="H170" s="4">
        <v>250</v>
      </c>
      <c r="I170" s="4">
        <v>50</v>
      </c>
      <c r="J170" s="198"/>
      <c r="K170" s="390"/>
      <c r="L170" s="390"/>
      <c r="N170" s="390"/>
    </row>
    <row r="171" spans="1:14" ht="15" x14ac:dyDescent="0.2">
      <c r="A171" s="97">
        <v>163</v>
      </c>
      <c r="B171" s="97" t="s">
        <v>2631</v>
      </c>
      <c r="C171" s="97" t="s">
        <v>2632</v>
      </c>
      <c r="D171" s="97" t="s">
        <v>2633</v>
      </c>
      <c r="E171" s="97" t="s">
        <v>2275</v>
      </c>
      <c r="F171" s="97" t="s">
        <v>318</v>
      </c>
      <c r="G171" s="4">
        <v>250</v>
      </c>
      <c r="H171" s="4">
        <v>250</v>
      </c>
      <c r="I171" s="4">
        <v>50</v>
      </c>
      <c r="J171" s="198"/>
      <c r="K171" s="390"/>
      <c r="L171" s="390"/>
      <c r="N171" s="390"/>
    </row>
    <row r="172" spans="1:14" ht="15" x14ac:dyDescent="0.2">
      <c r="A172" s="97">
        <v>164</v>
      </c>
      <c r="B172" s="97" t="s">
        <v>2634</v>
      </c>
      <c r="C172" s="97" t="s">
        <v>2635</v>
      </c>
      <c r="D172" s="97" t="s">
        <v>2636</v>
      </c>
      <c r="E172" s="97" t="s">
        <v>2275</v>
      </c>
      <c r="F172" s="97" t="s">
        <v>318</v>
      </c>
      <c r="G172" s="4">
        <v>255.1</v>
      </c>
      <c r="H172" s="4">
        <v>250</v>
      </c>
      <c r="I172" s="4">
        <v>50</v>
      </c>
      <c r="J172" s="198"/>
      <c r="K172" s="390"/>
      <c r="L172" s="390"/>
      <c r="N172" s="390"/>
    </row>
    <row r="173" spans="1:14" ht="15" x14ac:dyDescent="0.2">
      <c r="A173" s="97">
        <v>165</v>
      </c>
      <c r="B173" s="97" t="s">
        <v>2637</v>
      </c>
      <c r="C173" s="97" t="s">
        <v>2638</v>
      </c>
      <c r="D173" s="97" t="s">
        <v>2639</v>
      </c>
      <c r="E173" s="97" t="s">
        <v>2275</v>
      </c>
      <c r="F173" s="97" t="s">
        <v>318</v>
      </c>
      <c r="G173" s="4">
        <v>255.1</v>
      </c>
      <c r="H173" s="4">
        <v>250</v>
      </c>
      <c r="I173" s="4">
        <v>50</v>
      </c>
      <c r="J173" s="198"/>
      <c r="K173" s="390"/>
      <c r="L173" s="390"/>
      <c r="N173" s="390"/>
    </row>
    <row r="174" spans="1:14" ht="15" x14ac:dyDescent="0.2">
      <c r="A174" s="97">
        <v>166</v>
      </c>
      <c r="B174" s="97" t="s">
        <v>2640</v>
      </c>
      <c r="C174" s="97" t="s">
        <v>2641</v>
      </c>
      <c r="D174" s="97" t="s">
        <v>2642</v>
      </c>
      <c r="E174" s="97" t="s">
        <v>2275</v>
      </c>
      <c r="F174" s="97" t="s">
        <v>318</v>
      </c>
      <c r="G174" s="4">
        <v>255.1</v>
      </c>
      <c r="H174" s="4">
        <v>250</v>
      </c>
      <c r="I174" s="4">
        <v>50</v>
      </c>
      <c r="J174" s="198"/>
      <c r="K174" s="390"/>
      <c r="L174" s="390"/>
      <c r="N174" s="390"/>
    </row>
    <row r="175" spans="1:14" ht="15" x14ac:dyDescent="0.2">
      <c r="A175" s="97">
        <v>167</v>
      </c>
      <c r="B175" s="97" t="s">
        <v>2643</v>
      </c>
      <c r="C175" s="97" t="s">
        <v>2255</v>
      </c>
      <c r="D175" s="97" t="s">
        <v>2644</v>
      </c>
      <c r="E175" s="97" t="s">
        <v>2275</v>
      </c>
      <c r="F175" s="97" t="s">
        <v>318</v>
      </c>
      <c r="G175" s="4">
        <v>255.1</v>
      </c>
      <c r="H175" s="4">
        <v>250</v>
      </c>
      <c r="I175" s="4">
        <v>50</v>
      </c>
      <c r="J175" s="198"/>
      <c r="K175" s="390"/>
      <c r="L175" s="390"/>
      <c r="N175" s="390"/>
    </row>
    <row r="176" spans="1:14" ht="15" x14ac:dyDescent="0.2">
      <c r="A176" s="97">
        <v>168</v>
      </c>
      <c r="B176" s="97" t="s">
        <v>2645</v>
      </c>
      <c r="C176" s="97" t="s">
        <v>2469</v>
      </c>
      <c r="D176" s="97" t="s">
        <v>2646</v>
      </c>
      <c r="E176" s="97" t="s">
        <v>2275</v>
      </c>
      <c r="F176" s="97" t="s">
        <v>318</v>
      </c>
      <c r="G176" s="4">
        <v>250</v>
      </c>
      <c r="H176" s="4">
        <v>250</v>
      </c>
      <c r="I176" s="4">
        <v>50</v>
      </c>
      <c r="J176" s="198"/>
      <c r="K176" s="390"/>
      <c r="L176" s="390"/>
      <c r="N176" s="390"/>
    </row>
    <row r="177" spans="1:14" ht="15" x14ac:dyDescent="0.2">
      <c r="A177" s="97">
        <v>169</v>
      </c>
      <c r="B177" s="97" t="s">
        <v>2647</v>
      </c>
      <c r="C177" s="97" t="s">
        <v>2648</v>
      </c>
      <c r="D177" s="97" t="s">
        <v>2649</v>
      </c>
      <c r="E177" s="97" t="s">
        <v>2275</v>
      </c>
      <c r="F177" s="97" t="s">
        <v>318</v>
      </c>
      <c r="G177" s="4">
        <v>255.1</v>
      </c>
      <c r="H177" s="4">
        <v>250</v>
      </c>
      <c r="I177" s="4">
        <v>50</v>
      </c>
      <c r="J177" s="198"/>
      <c r="K177" s="390"/>
      <c r="L177" s="390"/>
      <c r="N177" s="390"/>
    </row>
    <row r="178" spans="1:14" ht="15" x14ac:dyDescent="0.2">
      <c r="A178" s="97">
        <v>170</v>
      </c>
      <c r="B178" s="97" t="s">
        <v>2650</v>
      </c>
      <c r="C178" s="97" t="s">
        <v>2651</v>
      </c>
      <c r="D178" s="97" t="s">
        <v>2652</v>
      </c>
      <c r="E178" s="97" t="s">
        <v>2275</v>
      </c>
      <c r="F178" s="97" t="s">
        <v>318</v>
      </c>
      <c r="G178" s="4">
        <v>255.1</v>
      </c>
      <c r="H178" s="4">
        <v>250</v>
      </c>
      <c r="I178" s="4">
        <v>50</v>
      </c>
      <c r="J178" s="198"/>
      <c r="K178" s="390"/>
      <c r="L178" s="390"/>
      <c r="N178" s="390"/>
    </row>
    <row r="179" spans="1:14" ht="15" x14ac:dyDescent="0.2">
      <c r="A179" s="97">
        <v>171</v>
      </c>
      <c r="B179" s="97" t="s">
        <v>2653</v>
      </c>
      <c r="C179" s="97" t="s">
        <v>2654</v>
      </c>
      <c r="D179" s="97" t="s">
        <v>2655</v>
      </c>
      <c r="E179" s="97" t="s">
        <v>2275</v>
      </c>
      <c r="F179" s="97" t="s">
        <v>318</v>
      </c>
      <c r="G179" s="4">
        <v>255.1</v>
      </c>
      <c r="H179" s="4">
        <v>250</v>
      </c>
      <c r="I179" s="4">
        <v>50</v>
      </c>
      <c r="J179" s="198"/>
      <c r="K179" s="390"/>
      <c r="L179" s="390"/>
      <c r="N179" s="390"/>
    </row>
    <row r="180" spans="1:14" ht="15" x14ac:dyDescent="0.2">
      <c r="A180" s="97">
        <v>172</v>
      </c>
      <c r="B180" s="97" t="s">
        <v>2656</v>
      </c>
      <c r="C180" s="97" t="s">
        <v>2638</v>
      </c>
      <c r="D180" s="97" t="s">
        <v>2657</v>
      </c>
      <c r="E180" s="97" t="s">
        <v>2275</v>
      </c>
      <c r="F180" s="97" t="s">
        <v>318</v>
      </c>
      <c r="G180" s="4">
        <v>255.1</v>
      </c>
      <c r="H180" s="4">
        <v>250</v>
      </c>
      <c r="I180" s="4">
        <v>50</v>
      </c>
      <c r="J180" s="198"/>
      <c r="K180" s="390"/>
      <c r="L180" s="390"/>
      <c r="N180" s="390"/>
    </row>
    <row r="181" spans="1:14" ht="15" x14ac:dyDescent="0.2">
      <c r="A181" s="97">
        <v>173</v>
      </c>
      <c r="B181" s="97" t="s">
        <v>2658</v>
      </c>
      <c r="C181" s="97" t="s">
        <v>2659</v>
      </c>
      <c r="D181" s="97" t="s">
        <v>2660</v>
      </c>
      <c r="E181" s="97" t="s">
        <v>2275</v>
      </c>
      <c r="F181" s="97" t="s">
        <v>318</v>
      </c>
      <c r="G181" s="4">
        <v>255.1</v>
      </c>
      <c r="H181" s="4">
        <v>250</v>
      </c>
      <c r="I181" s="4">
        <v>50</v>
      </c>
      <c r="J181" s="198"/>
      <c r="K181" s="390"/>
      <c r="L181" s="390"/>
      <c r="N181" s="390"/>
    </row>
    <row r="182" spans="1:14" ht="15" x14ac:dyDescent="0.2">
      <c r="A182" s="97">
        <v>174</v>
      </c>
      <c r="B182" s="97" t="s">
        <v>2661</v>
      </c>
      <c r="C182" s="97" t="s">
        <v>2255</v>
      </c>
      <c r="D182" s="97" t="s">
        <v>2662</v>
      </c>
      <c r="E182" s="97" t="s">
        <v>2275</v>
      </c>
      <c r="F182" s="97" t="s">
        <v>318</v>
      </c>
      <c r="G182" s="4">
        <v>255.1</v>
      </c>
      <c r="H182" s="4">
        <v>250</v>
      </c>
      <c r="I182" s="4">
        <v>50</v>
      </c>
      <c r="J182" s="198"/>
      <c r="K182" s="390"/>
      <c r="L182" s="390"/>
      <c r="N182" s="390"/>
    </row>
    <row r="183" spans="1:14" ht="15" x14ac:dyDescent="0.2">
      <c r="A183" s="97">
        <v>175</v>
      </c>
      <c r="B183" s="97" t="s">
        <v>2663</v>
      </c>
      <c r="C183" s="97" t="s">
        <v>2664</v>
      </c>
      <c r="D183" s="97" t="s">
        <v>2665</v>
      </c>
      <c r="E183" s="97" t="s">
        <v>2275</v>
      </c>
      <c r="F183" s="97" t="s">
        <v>318</v>
      </c>
      <c r="G183" s="4">
        <v>255.1</v>
      </c>
      <c r="H183" s="4">
        <v>250</v>
      </c>
      <c r="I183" s="4">
        <v>50</v>
      </c>
      <c r="J183" s="198"/>
      <c r="K183" s="390"/>
      <c r="L183" s="390"/>
      <c r="N183" s="390"/>
    </row>
    <row r="184" spans="1:14" ht="15" x14ac:dyDescent="0.2">
      <c r="A184" s="97">
        <v>176</v>
      </c>
      <c r="B184" s="97" t="s">
        <v>2666</v>
      </c>
      <c r="C184" s="97" t="s">
        <v>2255</v>
      </c>
      <c r="D184" s="97" t="s">
        <v>2667</v>
      </c>
      <c r="E184" s="97" t="s">
        <v>2275</v>
      </c>
      <c r="F184" s="97" t="s">
        <v>318</v>
      </c>
      <c r="G184" s="4">
        <v>255.1</v>
      </c>
      <c r="H184" s="4">
        <v>250</v>
      </c>
      <c r="I184" s="4">
        <v>50</v>
      </c>
      <c r="J184" s="198"/>
      <c r="K184" s="390"/>
      <c r="L184" s="390"/>
      <c r="N184" s="390"/>
    </row>
    <row r="185" spans="1:14" ht="15" x14ac:dyDescent="0.2">
      <c r="A185" s="97">
        <v>177</v>
      </c>
      <c r="B185" s="97" t="s">
        <v>2668</v>
      </c>
      <c r="C185" s="97" t="s">
        <v>2466</v>
      </c>
      <c r="D185" s="97" t="s">
        <v>2669</v>
      </c>
      <c r="E185" s="97" t="s">
        <v>2275</v>
      </c>
      <c r="F185" s="97" t="s">
        <v>318</v>
      </c>
      <c r="G185" s="4">
        <v>255.1</v>
      </c>
      <c r="H185" s="4">
        <v>250</v>
      </c>
      <c r="I185" s="4">
        <v>50</v>
      </c>
      <c r="J185" s="198"/>
      <c r="K185" s="390"/>
      <c r="L185" s="390"/>
      <c r="N185" s="390"/>
    </row>
    <row r="186" spans="1:14" ht="15" x14ac:dyDescent="0.2">
      <c r="A186" s="97">
        <v>178</v>
      </c>
      <c r="B186" s="97" t="s">
        <v>2232</v>
      </c>
      <c r="C186" s="97" t="s">
        <v>2670</v>
      </c>
      <c r="D186" s="97" t="s">
        <v>2671</v>
      </c>
      <c r="E186" s="97" t="s">
        <v>2275</v>
      </c>
      <c r="F186" s="97" t="s">
        <v>318</v>
      </c>
      <c r="G186" s="4">
        <v>255.1</v>
      </c>
      <c r="H186" s="4">
        <v>250</v>
      </c>
      <c r="I186" s="4">
        <v>50</v>
      </c>
      <c r="J186" s="198"/>
      <c r="K186" s="390"/>
      <c r="L186" s="390"/>
      <c r="N186" s="390"/>
    </row>
    <row r="187" spans="1:14" ht="15" x14ac:dyDescent="0.2">
      <c r="A187" s="97">
        <v>179</v>
      </c>
      <c r="B187" s="97" t="s">
        <v>2672</v>
      </c>
      <c r="C187" s="97" t="s">
        <v>2482</v>
      </c>
      <c r="D187" s="97" t="s">
        <v>2673</v>
      </c>
      <c r="E187" s="97" t="s">
        <v>2275</v>
      </c>
      <c r="F187" s="97" t="s">
        <v>318</v>
      </c>
      <c r="G187" s="4">
        <v>255.1</v>
      </c>
      <c r="H187" s="4">
        <v>250</v>
      </c>
      <c r="I187" s="4">
        <v>50</v>
      </c>
      <c r="J187" s="198"/>
      <c r="K187" s="390"/>
      <c r="L187" s="390"/>
      <c r="N187" s="390"/>
    </row>
    <row r="188" spans="1:14" ht="15" x14ac:dyDescent="0.2">
      <c r="A188" s="97">
        <v>180</v>
      </c>
      <c r="B188" s="97" t="s">
        <v>2674</v>
      </c>
      <c r="C188" s="97" t="s">
        <v>2654</v>
      </c>
      <c r="D188" s="97" t="s">
        <v>2675</v>
      </c>
      <c r="E188" s="97" t="s">
        <v>2275</v>
      </c>
      <c r="F188" s="97" t="s">
        <v>318</v>
      </c>
      <c r="G188" s="4">
        <v>255.1</v>
      </c>
      <c r="H188" s="4">
        <v>250</v>
      </c>
      <c r="I188" s="4">
        <v>50</v>
      </c>
      <c r="J188" s="198"/>
      <c r="K188" s="390"/>
      <c r="L188" s="390"/>
      <c r="N188" s="390"/>
    </row>
    <row r="189" spans="1:14" ht="15" x14ac:dyDescent="0.2">
      <c r="A189" s="97">
        <v>181</v>
      </c>
      <c r="B189" s="97" t="s">
        <v>2676</v>
      </c>
      <c r="C189" s="97" t="s">
        <v>2670</v>
      </c>
      <c r="D189" s="97" t="s">
        <v>2677</v>
      </c>
      <c r="E189" s="97" t="s">
        <v>2275</v>
      </c>
      <c r="F189" s="97" t="s">
        <v>318</v>
      </c>
      <c r="G189" s="4">
        <v>255.1</v>
      </c>
      <c r="H189" s="4">
        <v>250</v>
      </c>
      <c r="I189" s="4">
        <v>50</v>
      </c>
      <c r="J189" s="198"/>
      <c r="K189" s="390"/>
      <c r="L189" s="390"/>
      <c r="N189" s="390"/>
    </row>
    <row r="190" spans="1:14" ht="15" x14ac:dyDescent="0.2">
      <c r="A190" s="97">
        <v>182</v>
      </c>
      <c r="B190" s="97" t="s">
        <v>2678</v>
      </c>
      <c r="C190" s="97" t="s">
        <v>2679</v>
      </c>
      <c r="D190" s="97" t="s">
        <v>2680</v>
      </c>
      <c r="E190" s="97" t="s">
        <v>2275</v>
      </c>
      <c r="F190" s="97" t="s">
        <v>318</v>
      </c>
      <c r="G190" s="4">
        <v>255.1</v>
      </c>
      <c r="H190" s="4">
        <v>250</v>
      </c>
      <c r="I190" s="4">
        <v>50</v>
      </c>
      <c r="J190" s="198"/>
      <c r="K190" s="390"/>
      <c r="L190" s="390"/>
      <c r="N190" s="390"/>
    </row>
    <row r="191" spans="1:14" ht="15" x14ac:dyDescent="0.2">
      <c r="A191" s="97">
        <v>183</v>
      </c>
      <c r="B191" s="97" t="s">
        <v>2681</v>
      </c>
      <c r="C191" s="97" t="s">
        <v>2664</v>
      </c>
      <c r="D191" s="97" t="s">
        <v>2682</v>
      </c>
      <c r="E191" s="97" t="s">
        <v>2275</v>
      </c>
      <c r="F191" s="97" t="s">
        <v>318</v>
      </c>
      <c r="G191" s="4">
        <v>255.1</v>
      </c>
      <c r="H191" s="4">
        <v>250</v>
      </c>
      <c r="I191" s="4">
        <v>50</v>
      </c>
      <c r="J191" s="198"/>
      <c r="K191" s="390"/>
      <c r="L191" s="390"/>
      <c r="N191" s="390"/>
    </row>
    <row r="192" spans="1:14" ht="15" x14ac:dyDescent="0.2">
      <c r="A192" s="97">
        <v>184</v>
      </c>
      <c r="B192" s="97" t="s">
        <v>2683</v>
      </c>
      <c r="C192" s="97" t="s">
        <v>2684</v>
      </c>
      <c r="D192" s="97" t="s">
        <v>2685</v>
      </c>
      <c r="E192" s="97" t="s">
        <v>2275</v>
      </c>
      <c r="F192" s="97" t="s">
        <v>318</v>
      </c>
      <c r="G192" s="4">
        <v>255.1</v>
      </c>
      <c r="H192" s="4">
        <v>250</v>
      </c>
      <c r="I192" s="4">
        <v>50</v>
      </c>
      <c r="J192" s="198"/>
      <c r="K192" s="390"/>
      <c r="L192" s="390"/>
      <c r="N192" s="390"/>
    </row>
    <row r="193" spans="1:14" ht="15" x14ac:dyDescent="0.2">
      <c r="A193" s="97">
        <v>185</v>
      </c>
      <c r="B193" s="97" t="s">
        <v>2686</v>
      </c>
      <c r="C193" s="97" t="s">
        <v>2482</v>
      </c>
      <c r="D193" s="97" t="s">
        <v>2687</v>
      </c>
      <c r="E193" s="97" t="s">
        <v>2275</v>
      </c>
      <c r="F193" s="97" t="s">
        <v>318</v>
      </c>
      <c r="G193" s="4">
        <v>250</v>
      </c>
      <c r="H193" s="4">
        <v>250</v>
      </c>
      <c r="I193" s="4">
        <v>50</v>
      </c>
      <c r="J193" s="198"/>
      <c r="K193" s="390"/>
      <c r="L193" s="390"/>
      <c r="N193" s="390"/>
    </row>
    <row r="194" spans="1:14" ht="15" x14ac:dyDescent="0.2">
      <c r="A194" s="97">
        <v>186</v>
      </c>
      <c r="B194" s="97" t="s">
        <v>2543</v>
      </c>
      <c r="C194" s="97" t="s">
        <v>2688</v>
      </c>
      <c r="D194" s="97" t="s">
        <v>2689</v>
      </c>
      <c r="E194" s="97" t="s">
        <v>2275</v>
      </c>
      <c r="F194" s="97" t="s">
        <v>318</v>
      </c>
      <c r="G194" s="4">
        <v>250</v>
      </c>
      <c r="H194" s="4">
        <v>250</v>
      </c>
      <c r="I194" s="4">
        <v>50</v>
      </c>
      <c r="J194" s="198"/>
      <c r="K194" s="390"/>
      <c r="L194" s="390"/>
      <c r="N194" s="390"/>
    </row>
    <row r="195" spans="1:14" ht="15" x14ac:dyDescent="0.2">
      <c r="A195" s="97">
        <v>187</v>
      </c>
      <c r="B195" s="97" t="s">
        <v>2690</v>
      </c>
      <c r="C195" s="97" t="s">
        <v>2691</v>
      </c>
      <c r="D195" s="97" t="s">
        <v>2692</v>
      </c>
      <c r="E195" s="97" t="s">
        <v>2275</v>
      </c>
      <c r="F195" s="97" t="s">
        <v>318</v>
      </c>
      <c r="G195" s="4">
        <v>255.1</v>
      </c>
      <c r="H195" s="4">
        <v>250</v>
      </c>
      <c r="I195" s="4">
        <v>50</v>
      </c>
      <c r="J195" s="198"/>
      <c r="K195" s="390"/>
      <c r="L195" s="390"/>
      <c r="N195" s="390"/>
    </row>
    <row r="196" spans="1:14" ht="15" x14ac:dyDescent="0.2">
      <c r="A196" s="97">
        <v>188</v>
      </c>
      <c r="B196" s="97" t="s">
        <v>2232</v>
      </c>
      <c r="C196" s="97" t="s">
        <v>2469</v>
      </c>
      <c r="D196" s="97" t="s">
        <v>2693</v>
      </c>
      <c r="E196" s="97" t="s">
        <v>2275</v>
      </c>
      <c r="F196" s="97" t="s">
        <v>318</v>
      </c>
      <c r="G196" s="4">
        <v>255.1</v>
      </c>
      <c r="H196" s="4">
        <v>250</v>
      </c>
      <c r="I196" s="4">
        <v>50</v>
      </c>
      <c r="J196" s="198"/>
      <c r="K196" s="390"/>
      <c r="L196" s="390"/>
      <c r="N196" s="390"/>
    </row>
    <row r="197" spans="1:14" ht="15" x14ac:dyDescent="0.2">
      <c r="A197" s="97">
        <v>189</v>
      </c>
      <c r="B197" s="97" t="s">
        <v>2236</v>
      </c>
      <c r="C197" s="97" t="s">
        <v>2670</v>
      </c>
      <c r="D197" s="97" t="s">
        <v>2694</v>
      </c>
      <c r="E197" s="97" t="s">
        <v>2275</v>
      </c>
      <c r="F197" s="97" t="s">
        <v>318</v>
      </c>
      <c r="G197" s="4">
        <v>250</v>
      </c>
      <c r="H197" s="4">
        <v>250</v>
      </c>
      <c r="I197" s="4">
        <v>50</v>
      </c>
      <c r="J197" s="198"/>
      <c r="K197" s="390"/>
      <c r="L197" s="390"/>
      <c r="N197" s="390"/>
    </row>
    <row r="198" spans="1:14" ht="15" x14ac:dyDescent="0.2">
      <c r="A198" s="97">
        <v>190</v>
      </c>
      <c r="B198" s="97" t="s">
        <v>2695</v>
      </c>
      <c r="C198" s="97" t="s">
        <v>2318</v>
      </c>
      <c r="D198" s="97" t="s">
        <v>2696</v>
      </c>
      <c r="E198" s="97" t="s">
        <v>2275</v>
      </c>
      <c r="F198" s="97" t="s">
        <v>318</v>
      </c>
      <c r="G198" s="4">
        <v>255.1</v>
      </c>
      <c r="H198" s="4">
        <v>250</v>
      </c>
      <c r="I198" s="4">
        <v>50</v>
      </c>
      <c r="J198" s="198"/>
      <c r="K198" s="390"/>
      <c r="L198" s="390"/>
      <c r="N198" s="390"/>
    </row>
    <row r="199" spans="1:14" ht="15" x14ac:dyDescent="0.2">
      <c r="A199" s="97">
        <v>191</v>
      </c>
      <c r="B199" s="97" t="s">
        <v>2697</v>
      </c>
      <c r="C199" s="97" t="s">
        <v>2698</v>
      </c>
      <c r="D199" s="97" t="s">
        <v>2699</v>
      </c>
      <c r="E199" s="97" t="s">
        <v>2275</v>
      </c>
      <c r="F199" s="97" t="s">
        <v>318</v>
      </c>
      <c r="G199" s="4">
        <v>255.1</v>
      </c>
      <c r="H199" s="4">
        <v>250</v>
      </c>
      <c r="I199" s="4">
        <v>50</v>
      </c>
      <c r="J199" s="198"/>
      <c r="K199" s="390"/>
      <c r="L199" s="390"/>
      <c r="N199" s="390"/>
    </row>
    <row r="200" spans="1:14" ht="15" x14ac:dyDescent="0.2">
      <c r="A200" s="97">
        <v>192</v>
      </c>
      <c r="B200" s="97" t="s">
        <v>2700</v>
      </c>
      <c r="C200" s="97" t="s">
        <v>2698</v>
      </c>
      <c r="D200" s="97" t="s">
        <v>2701</v>
      </c>
      <c r="E200" s="97" t="s">
        <v>2275</v>
      </c>
      <c r="F200" s="97" t="s">
        <v>318</v>
      </c>
      <c r="G200" s="4">
        <v>255.1</v>
      </c>
      <c r="H200" s="4">
        <v>250</v>
      </c>
      <c r="I200" s="4">
        <v>50</v>
      </c>
      <c r="J200" s="198"/>
      <c r="K200" s="390"/>
      <c r="L200" s="390"/>
      <c r="N200" s="390"/>
    </row>
    <row r="201" spans="1:14" ht="15" x14ac:dyDescent="0.2">
      <c r="A201" s="97">
        <v>193</v>
      </c>
      <c r="B201" s="97" t="s">
        <v>2702</v>
      </c>
      <c r="C201" s="97" t="s">
        <v>2703</v>
      </c>
      <c r="D201" s="97" t="s">
        <v>2704</v>
      </c>
      <c r="E201" s="97" t="s">
        <v>2275</v>
      </c>
      <c r="F201" s="97" t="s">
        <v>318</v>
      </c>
      <c r="G201" s="4">
        <v>255.1</v>
      </c>
      <c r="H201" s="4">
        <v>250</v>
      </c>
      <c r="I201" s="4">
        <v>50</v>
      </c>
      <c r="J201" s="198"/>
      <c r="K201" s="390"/>
      <c r="L201" s="390"/>
      <c r="N201" s="390"/>
    </row>
    <row r="202" spans="1:14" ht="15" x14ac:dyDescent="0.2">
      <c r="A202" s="97">
        <v>194</v>
      </c>
      <c r="B202" s="97" t="s">
        <v>2705</v>
      </c>
      <c r="C202" s="97" t="s">
        <v>2706</v>
      </c>
      <c r="D202" s="97" t="s">
        <v>2707</v>
      </c>
      <c r="E202" s="97" t="s">
        <v>2275</v>
      </c>
      <c r="F202" s="97" t="s">
        <v>318</v>
      </c>
      <c r="G202" s="4">
        <v>255.1</v>
      </c>
      <c r="H202" s="4">
        <v>250</v>
      </c>
      <c r="I202" s="4">
        <v>50</v>
      </c>
      <c r="J202" s="198"/>
      <c r="K202" s="390"/>
      <c r="L202" s="390"/>
      <c r="N202" s="390"/>
    </row>
    <row r="203" spans="1:14" ht="15" x14ac:dyDescent="0.2">
      <c r="A203" s="97">
        <v>195</v>
      </c>
      <c r="B203" s="97" t="s">
        <v>2708</v>
      </c>
      <c r="C203" s="97" t="s">
        <v>2709</v>
      </c>
      <c r="D203" s="97" t="s">
        <v>2710</v>
      </c>
      <c r="E203" s="97" t="s">
        <v>2275</v>
      </c>
      <c r="F203" s="97" t="s">
        <v>318</v>
      </c>
      <c r="G203" s="4">
        <v>250</v>
      </c>
      <c r="H203" s="4">
        <v>250</v>
      </c>
      <c r="I203" s="4">
        <v>50</v>
      </c>
      <c r="J203" s="198"/>
      <c r="K203" s="390"/>
      <c r="L203" s="390"/>
      <c r="N203" s="390"/>
    </row>
    <row r="204" spans="1:14" ht="15" x14ac:dyDescent="0.2">
      <c r="A204" s="97">
        <v>196</v>
      </c>
      <c r="B204" s="97" t="s">
        <v>2624</v>
      </c>
      <c r="C204" s="97" t="s">
        <v>2711</v>
      </c>
      <c r="D204" s="97" t="s">
        <v>2712</v>
      </c>
      <c r="E204" s="97" t="s">
        <v>2275</v>
      </c>
      <c r="F204" s="97" t="s">
        <v>318</v>
      </c>
      <c r="G204" s="4">
        <v>255.1</v>
      </c>
      <c r="H204" s="4">
        <v>250</v>
      </c>
      <c r="I204" s="4">
        <v>50</v>
      </c>
      <c r="J204" s="198"/>
      <c r="K204" s="390"/>
      <c r="L204" s="390"/>
      <c r="N204" s="390"/>
    </row>
    <row r="205" spans="1:14" ht="15" x14ac:dyDescent="0.2">
      <c r="A205" s="97">
        <v>197</v>
      </c>
      <c r="B205" s="97" t="s">
        <v>2713</v>
      </c>
      <c r="C205" s="97" t="s">
        <v>2318</v>
      </c>
      <c r="D205" s="97" t="s">
        <v>2714</v>
      </c>
      <c r="E205" s="97" t="s">
        <v>2275</v>
      </c>
      <c r="F205" s="97" t="s">
        <v>318</v>
      </c>
      <c r="G205" s="4">
        <v>250</v>
      </c>
      <c r="H205" s="4">
        <v>250</v>
      </c>
      <c r="I205" s="4">
        <v>50</v>
      </c>
      <c r="J205" s="198"/>
      <c r="K205" s="390"/>
      <c r="L205" s="390"/>
      <c r="N205" s="390"/>
    </row>
    <row r="206" spans="1:14" ht="15" x14ac:dyDescent="0.2">
      <c r="A206" s="97">
        <v>198</v>
      </c>
      <c r="B206" s="97" t="s">
        <v>2503</v>
      </c>
      <c r="C206" s="97" t="s">
        <v>2504</v>
      </c>
      <c r="D206" s="97" t="s">
        <v>2715</v>
      </c>
      <c r="E206" s="97" t="s">
        <v>2275</v>
      </c>
      <c r="F206" s="97" t="s">
        <v>318</v>
      </c>
      <c r="G206" s="4">
        <v>255.1</v>
      </c>
      <c r="H206" s="4">
        <v>250</v>
      </c>
      <c r="I206" s="4">
        <v>50</v>
      </c>
      <c r="J206" s="198"/>
      <c r="K206" s="390"/>
      <c r="L206" s="390"/>
      <c r="N206" s="390"/>
    </row>
    <row r="207" spans="1:14" ht="15" x14ac:dyDescent="0.2">
      <c r="A207" s="97">
        <v>199</v>
      </c>
      <c r="B207" s="97" t="s">
        <v>2716</v>
      </c>
      <c r="C207" s="97" t="s">
        <v>2706</v>
      </c>
      <c r="D207" s="97" t="s">
        <v>2717</v>
      </c>
      <c r="E207" s="97" t="s">
        <v>2275</v>
      </c>
      <c r="F207" s="97" t="s">
        <v>318</v>
      </c>
      <c r="G207" s="4">
        <v>255.1</v>
      </c>
      <c r="H207" s="4">
        <v>250</v>
      </c>
      <c r="I207" s="4">
        <v>50</v>
      </c>
      <c r="J207" s="198"/>
      <c r="K207" s="390"/>
      <c r="L207" s="390"/>
      <c r="N207" s="390"/>
    </row>
    <row r="208" spans="1:14" ht="15" x14ac:dyDescent="0.2">
      <c r="A208" s="97">
        <v>200</v>
      </c>
      <c r="B208" s="97" t="s">
        <v>2718</v>
      </c>
      <c r="C208" s="97" t="s">
        <v>2711</v>
      </c>
      <c r="D208" s="97" t="s">
        <v>2719</v>
      </c>
      <c r="E208" s="97" t="s">
        <v>2275</v>
      </c>
      <c r="F208" s="97" t="s">
        <v>318</v>
      </c>
      <c r="G208" s="4">
        <v>255.1</v>
      </c>
      <c r="H208" s="4">
        <v>250</v>
      </c>
      <c r="I208" s="4">
        <v>50</v>
      </c>
      <c r="J208" s="198"/>
      <c r="K208" s="390"/>
      <c r="L208" s="390"/>
      <c r="N208" s="390"/>
    </row>
    <row r="209" spans="1:14" ht="15" x14ac:dyDescent="0.2">
      <c r="A209" s="97">
        <v>201</v>
      </c>
      <c r="B209" s="97" t="s">
        <v>2720</v>
      </c>
      <c r="C209" s="97" t="s">
        <v>2360</v>
      </c>
      <c r="D209" s="97" t="s">
        <v>2721</v>
      </c>
      <c r="E209" s="97" t="s">
        <v>2275</v>
      </c>
      <c r="F209" s="97" t="s">
        <v>318</v>
      </c>
      <c r="G209" s="4">
        <v>255.1</v>
      </c>
      <c r="H209" s="4">
        <v>250</v>
      </c>
      <c r="I209" s="4">
        <v>50</v>
      </c>
      <c r="J209" s="198"/>
      <c r="K209" s="390"/>
      <c r="L209" s="390"/>
      <c r="N209" s="390"/>
    </row>
    <row r="210" spans="1:14" ht="15" x14ac:dyDescent="0.2">
      <c r="A210" s="97">
        <v>202</v>
      </c>
      <c r="B210" s="97" t="s">
        <v>2722</v>
      </c>
      <c r="C210" s="97" t="s">
        <v>2318</v>
      </c>
      <c r="D210" s="97" t="s">
        <v>2723</v>
      </c>
      <c r="E210" s="97" t="s">
        <v>2275</v>
      </c>
      <c r="F210" s="97" t="s">
        <v>318</v>
      </c>
      <c r="G210" s="4">
        <v>255.1</v>
      </c>
      <c r="H210" s="4">
        <v>250</v>
      </c>
      <c r="I210" s="4">
        <v>50</v>
      </c>
      <c r="J210" s="198"/>
      <c r="K210" s="390"/>
      <c r="L210" s="390"/>
      <c r="N210" s="390"/>
    </row>
    <row r="211" spans="1:14" ht="15" x14ac:dyDescent="0.2">
      <c r="A211" s="97">
        <v>203</v>
      </c>
      <c r="B211" s="97" t="s">
        <v>2724</v>
      </c>
      <c r="C211" s="97" t="s">
        <v>2725</v>
      </c>
      <c r="D211" s="97" t="s">
        <v>2726</v>
      </c>
      <c r="E211" s="97" t="s">
        <v>2275</v>
      </c>
      <c r="F211" s="97" t="s">
        <v>318</v>
      </c>
      <c r="G211" s="4">
        <v>255.1</v>
      </c>
      <c r="H211" s="4">
        <v>250</v>
      </c>
      <c r="I211" s="4">
        <v>50</v>
      </c>
      <c r="J211" s="198"/>
      <c r="K211" s="390"/>
      <c r="L211" s="390"/>
      <c r="N211" s="390"/>
    </row>
    <row r="212" spans="1:14" ht="15" x14ac:dyDescent="0.2">
      <c r="A212" s="97">
        <v>204</v>
      </c>
      <c r="B212" s="97" t="s">
        <v>2431</v>
      </c>
      <c r="C212" s="97" t="s">
        <v>2711</v>
      </c>
      <c r="D212" s="97" t="s">
        <v>2727</v>
      </c>
      <c r="E212" s="97" t="s">
        <v>2275</v>
      </c>
      <c r="F212" s="97" t="s">
        <v>318</v>
      </c>
      <c r="G212" s="4">
        <v>255.1</v>
      </c>
      <c r="H212" s="4">
        <v>250</v>
      </c>
      <c r="I212" s="4">
        <v>50</v>
      </c>
      <c r="J212" s="198"/>
      <c r="K212" s="390"/>
      <c r="L212" s="390"/>
      <c r="N212" s="390"/>
    </row>
    <row r="213" spans="1:14" ht="15" x14ac:dyDescent="0.2">
      <c r="A213" s="97">
        <v>205</v>
      </c>
      <c r="B213" s="97" t="s">
        <v>2728</v>
      </c>
      <c r="C213" s="97" t="s">
        <v>2729</v>
      </c>
      <c r="D213" s="97" t="s">
        <v>2730</v>
      </c>
      <c r="E213" s="97" t="s">
        <v>2275</v>
      </c>
      <c r="F213" s="97" t="s">
        <v>318</v>
      </c>
      <c r="G213" s="4">
        <v>255.1</v>
      </c>
      <c r="H213" s="4">
        <v>250</v>
      </c>
      <c r="I213" s="4">
        <v>50</v>
      </c>
      <c r="J213" s="198"/>
      <c r="K213" s="390"/>
      <c r="L213" s="390"/>
      <c r="N213" s="390"/>
    </row>
    <row r="214" spans="1:14" ht="15" x14ac:dyDescent="0.2">
      <c r="A214" s="97">
        <v>206</v>
      </c>
      <c r="B214" s="97" t="s">
        <v>2731</v>
      </c>
      <c r="C214" s="97" t="s">
        <v>2732</v>
      </c>
      <c r="D214" s="97" t="s">
        <v>2733</v>
      </c>
      <c r="E214" s="97" t="s">
        <v>2275</v>
      </c>
      <c r="F214" s="97" t="s">
        <v>318</v>
      </c>
      <c r="G214" s="4">
        <v>255.1</v>
      </c>
      <c r="H214" s="4">
        <v>250</v>
      </c>
      <c r="I214" s="4">
        <v>50</v>
      </c>
      <c r="J214" s="198"/>
      <c r="K214" s="390"/>
      <c r="L214" s="390"/>
      <c r="N214" s="390"/>
    </row>
    <row r="215" spans="1:14" ht="15" x14ac:dyDescent="0.2">
      <c r="A215" s="97">
        <v>207</v>
      </c>
      <c r="B215" s="97" t="s">
        <v>2734</v>
      </c>
      <c r="C215" s="97" t="s">
        <v>2286</v>
      </c>
      <c r="D215" s="97" t="s">
        <v>2735</v>
      </c>
      <c r="E215" s="97" t="s">
        <v>2275</v>
      </c>
      <c r="F215" s="97" t="s">
        <v>318</v>
      </c>
      <c r="G215" s="4">
        <v>255.1</v>
      </c>
      <c r="H215" s="4">
        <v>250</v>
      </c>
      <c r="I215" s="4">
        <v>50</v>
      </c>
      <c r="J215" s="198"/>
      <c r="K215" s="390"/>
      <c r="L215" s="390"/>
      <c r="N215" s="390"/>
    </row>
    <row r="216" spans="1:14" ht="15" x14ac:dyDescent="0.2">
      <c r="A216" s="97">
        <v>208</v>
      </c>
      <c r="B216" s="97" t="s">
        <v>2736</v>
      </c>
      <c r="C216" s="97" t="s">
        <v>2737</v>
      </c>
      <c r="D216" s="97" t="s">
        <v>2738</v>
      </c>
      <c r="E216" s="97" t="s">
        <v>2275</v>
      </c>
      <c r="F216" s="97" t="s">
        <v>318</v>
      </c>
      <c r="G216" s="4">
        <v>250</v>
      </c>
      <c r="H216" s="4">
        <v>250</v>
      </c>
      <c r="I216" s="4">
        <v>50</v>
      </c>
      <c r="J216" s="198"/>
      <c r="K216" s="390"/>
      <c r="L216" s="390"/>
      <c r="N216" s="390"/>
    </row>
    <row r="217" spans="1:14" ht="15" x14ac:dyDescent="0.2">
      <c r="A217" s="97">
        <v>209</v>
      </c>
      <c r="B217" s="97" t="s">
        <v>2739</v>
      </c>
      <c r="C217" s="97" t="s">
        <v>2507</v>
      </c>
      <c r="D217" s="97" t="s">
        <v>2740</v>
      </c>
      <c r="E217" s="97" t="s">
        <v>2275</v>
      </c>
      <c r="F217" s="97" t="s">
        <v>318</v>
      </c>
      <c r="G217" s="4">
        <v>255.1</v>
      </c>
      <c r="H217" s="4">
        <v>250</v>
      </c>
      <c r="I217" s="4">
        <v>50</v>
      </c>
      <c r="J217" s="198"/>
      <c r="K217" s="390"/>
      <c r="L217" s="390"/>
      <c r="N217" s="390"/>
    </row>
    <row r="218" spans="1:14" ht="15" x14ac:dyDescent="0.2">
      <c r="A218" s="97">
        <v>210</v>
      </c>
      <c r="B218" s="97" t="s">
        <v>2314</v>
      </c>
      <c r="C218" s="97" t="s">
        <v>2737</v>
      </c>
      <c r="D218" s="97" t="s">
        <v>2741</v>
      </c>
      <c r="E218" s="97" t="s">
        <v>2275</v>
      </c>
      <c r="F218" s="97" t="s">
        <v>318</v>
      </c>
      <c r="G218" s="4">
        <v>255.1</v>
      </c>
      <c r="H218" s="4">
        <v>250</v>
      </c>
      <c r="I218" s="4">
        <v>50</v>
      </c>
      <c r="J218" s="198"/>
      <c r="K218" s="390"/>
      <c r="L218" s="390"/>
      <c r="N218" s="390"/>
    </row>
    <row r="219" spans="1:14" ht="15" x14ac:dyDescent="0.2">
      <c r="A219" s="97">
        <v>211</v>
      </c>
      <c r="B219" s="97" t="s">
        <v>2285</v>
      </c>
      <c r="C219" s="97" t="s">
        <v>2427</v>
      </c>
      <c r="D219" s="97" t="s">
        <v>2742</v>
      </c>
      <c r="E219" s="97" t="s">
        <v>2275</v>
      </c>
      <c r="F219" s="97" t="s">
        <v>318</v>
      </c>
      <c r="G219" s="4">
        <v>250</v>
      </c>
      <c r="H219" s="4">
        <v>250</v>
      </c>
      <c r="I219" s="4">
        <v>50</v>
      </c>
      <c r="J219" s="198"/>
      <c r="K219" s="390"/>
      <c r="L219" s="390"/>
      <c r="N219" s="390"/>
    </row>
    <row r="220" spans="1:14" ht="15" x14ac:dyDescent="0.2">
      <c r="A220" s="97">
        <v>212</v>
      </c>
      <c r="B220" s="97" t="s">
        <v>2743</v>
      </c>
      <c r="C220" s="97" t="s">
        <v>2744</v>
      </c>
      <c r="D220" s="97" t="s">
        <v>2745</v>
      </c>
      <c r="E220" s="97" t="s">
        <v>2275</v>
      </c>
      <c r="F220" s="97" t="s">
        <v>318</v>
      </c>
      <c r="G220" s="4">
        <v>255.1</v>
      </c>
      <c r="H220" s="4">
        <v>250</v>
      </c>
      <c r="I220" s="4">
        <v>50</v>
      </c>
      <c r="J220" s="198"/>
      <c r="K220" s="390"/>
      <c r="L220" s="390"/>
      <c r="N220" s="390"/>
    </row>
    <row r="221" spans="1:14" ht="15" x14ac:dyDescent="0.2">
      <c r="A221" s="97">
        <v>213</v>
      </c>
      <c r="B221" s="97" t="s">
        <v>2746</v>
      </c>
      <c r="C221" s="97" t="s">
        <v>2318</v>
      </c>
      <c r="D221" s="97" t="s">
        <v>2747</v>
      </c>
      <c r="E221" s="97" t="s">
        <v>2275</v>
      </c>
      <c r="F221" s="97" t="s">
        <v>318</v>
      </c>
      <c r="G221" s="4">
        <v>255.1</v>
      </c>
      <c r="H221" s="4">
        <v>250</v>
      </c>
      <c r="I221" s="4">
        <v>50</v>
      </c>
      <c r="J221" s="198"/>
      <c r="K221" s="390"/>
      <c r="L221" s="390"/>
      <c r="N221" s="390"/>
    </row>
    <row r="222" spans="1:14" ht="15" x14ac:dyDescent="0.2">
      <c r="A222" s="97">
        <v>214</v>
      </c>
      <c r="B222" s="97" t="s">
        <v>2748</v>
      </c>
      <c r="C222" s="97" t="s">
        <v>2749</v>
      </c>
      <c r="D222" s="97" t="s">
        <v>2750</v>
      </c>
      <c r="E222" s="97" t="s">
        <v>2275</v>
      </c>
      <c r="F222" s="97" t="s">
        <v>318</v>
      </c>
      <c r="G222" s="4">
        <v>255.1</v>
      </c>
      <c r="H222" s="4">
        <v>250</v>
      </c>
      <c r="I222" s="4">
        <v>50</v>
      </c>
      <c r="J222" s="198"/>
      <c r="K222" s="390"/>
      <c r="L222" s="390"/>
      <c r="N222" s="390"/>
    </row>
    <row r="223" spans="1:14" ht="15" x14ac:dyDescent="0.2">
      <c r="A223" s="97">
        <v>215</v>
      </c>
      <c r="B223" s="97" t="s">
        <v>2751</v>
      </c>
      <c r="C223" s="97" t="s">
        <v>2752</v>
      </c>
      <c r="D223" s="97" t="s">
        <v>2753</v>
      </c>
      <c r="E223" s="97" t="s">
        <v>2275</v>
      </c>
      <c r="F223" s="97" t="s">
        <v>318</v>
      </c>
      <c r="G223" s="4">
        <v>255.1</v>
      </c>
      <c r="H223" s="4">
        <v>250</v>
      </c>
      <c r="I223" s="4">
        <v>50</v>
      </c>
      <c r="J223" s="198"/>
      <c r="K223" s="390"/>
      <c r="L223" s="390"/>
      <c r="N223" s="390"/>
    </row>
    <row r="224" spans="1:14" ht="15" x14ac:dyDescent="0.2">
      <c r="A224" s="97">
        <v>216</v>
      </c>
      <c r="B224" s="97" t="s">
        <v>2754</v>
      </c>
      <c r="C224" s="97" t="s">
        <v>2755</v>
      </c>
      <c r="D224" s="97" t="s">
        <v>2756</v>
      </c>
      <c r="E224" s="97" t="s">
        <v>2275</v>
      </c>
      <c r="F224" s="97" t="s">
        <v>318</v>
      </c>
      <c r="G224" s="4">
        <v>255.1</v>
      </c>
      <c r="H224" s="4">
        <v>250</v>
      </c>
      <c r="I224" s="4">
        <v>50</v>
      </c>
      <c r="J224" s="198"/>
      <c r="K224" s="390"/>
      <c r="L224" s="390"/>
      <c r="N224" s="390"/>
    </row>
    <row r="225" spans="1:14" ht="15" x14ac:dyDescent="0.2">
      <c r="A225" s="97">
        <v>217</v>
      </c>
      <c r="B225" s="97" t="s">
        <v>2757</v>
      </c>
      <c r="C225" s="97" t="s">
        <v>2318</v>
      </c>
      <c r="D225" s="97" t="s">
        <v>2758</v>
      </c>
      <c r="E225" s="97" t="s">
        <v>2275</v>
      </c>
      <c r="F225" s="97" t="s">
        <v>318</v>
      </c>
      <c r="G225" s="4">
        <v>255.1</v>
      </c>
      <c r="H225" s="4">
        <v>250</v>
      </c>
      <c r="I225" s="4">
        <v>50</v>
      </c>
      <c r="J225" s="198"/>
      <c r="K225" s="390"/>
      <c r="L225" s="390"/>
      <c r="N225" s="390"/>
    </row>
    <row r="226" spans="1:14" ht="15" x14ac:dyDescent="0.2">
      <c r="A226" s="97">
        <v>218</v>
      </c>
      <c r="B226" s="97" t="s">
        <v>2759</v>
      </c>
      <c r="C226" s="97" t="s">
        <v>2399</v>
      </c>
      <c r="D226" s="97" t="s">
        <v>2760</v>
      </c>
      <c r="E226" s="97" t="s">
        <v>2275</v>
      </c>
      <c r="F226" s="97" t="s">
        <v>318</v>
      </c>
      <c r="G226" s="4">
        <v>255.1</v>
      </c>
      <c r="H226" s="4">
        <v>250</v>
      </c>
      <c r="I226" s="4">
        <v>50</v>
      </c>
      <c r="J226" s="198"/>
      <c r="K226" s="390"/>
      <c r="L226" s="390"/>
      <c r="N226" s="390"/>
    </row>
    <row r="227" spans="1:14" ht="15" x14ac:dyDescent="0.2">
      <c r="A227" s="97">
        <v>219</v>
      </c>
      <c r="B227" s="97" t="s">
        <v>2761</v>
      </c>
      <c r="C227" s="97" t="s">
        <v>2762</v>
      </c>
      <c r="D227" s="97" t="s">
        <v>2763</v>
      </c>
      <c r="E227" s="97" t="s">
        <v>2275</v>
      </c>
      <c r="F227" s="97" t="s">
        <v>318</v>
      </c>
      <c r="G227" s="4">
        <v>255.1</v>
      </c>
      <c r="H227" s="4">
        <v>250</v>
      </c>
      <c r="I227" s="4">
        <v>50</v>
      </c>
      <c r="J227" s="198"/>
      <c r="K227" s="390"/>
      <c r="L227" s="390"/>
      <c r="N227" s="390"/>
    </row>
    <row r="228" spans="1:14" ht="15" x14ac:dyDescent="0.2">
      <c r="A228" s="97">
        <v>220</v>
      </c>
      <c r="B228" s="97" t="s">
        <v>2764</v>
      </c>
      <c r="C228" s="97" t="s">
        <v>2435</v>
      </c>
      <c r="D228" s="97" t="s">
        <v>2765</v>
      </c>
      <c r="E228" s="97" t="s">
        <v>2275</v>
      </c>
      <c r="F228" s="97" t="s">
        <v>318</v>
      </c>
      <c r="G228" s="4">
        <v>255.1</v>
      </c>
      <c r="H228" s="4">
        <v>250</v>
      </c>
      <c r="I228" s="4">
        <v>50</v>
      </c>
      <c r="J228" s="198"/>
      <c r="K228" s="390"/>
      <c r="L228" s="390"/>
      <c r="N228" s="390"/>
    </row>
    <row r="229" spans="1:14" ht="15" x14ac:dyDescent="0.2">
      <c r="A229" s="97">
        <v>221</v>
      </c>
      <c r="B229" s="97" t="s">
        <v>2221</v>
      </c>
      <c r="C229" s="97" t="s">
        <v>2219</v>
      </c>
      <c r="D229" s="97" t="s">
        <v>2766</v>
      </c>
      <c r="E229" s="97" t="s">
        <v>2275</v>
      </c>
      <c r="F229" s="97" t="s">
        <v>318</v>
      </c>
      <c r="G229" s="4">
        <v>255.1</v>
      </c>
      <c r="H229" s="4">
        <v>250</v>
      </c>
      <c r="I229" s="4">
        <v>50</v>
      </c>
      <c r="J229" s="198"/>
      <c r="K229" s="390"/>
      <c r="L229" s="390"/>
      <c r="N229" s="390"/>
    </row>
    <row r="230" spans="1:14" ht="15" x14ac:dyDescent="0.2">
      <c r="A230" s="97">
        <v>222</v>
      </c>
      <c r="B230" s="97" t="s">
        <v>2767</v>
      </c>
      <c r="C230" s="97" t="s">
        <v>2544</v>
      </c>
      <c r="D230" s="97" t="s">
        <v>2768</v>
      </c>
      <c r="E230" s="97" t="s">
        <v>2275</v>
      </c>
      <c r="F230" s="97" t="s">
        <v>318</v>
      </c>
      <c r="G230" s="4">
        <v>255.1</v>
      </c>
      <c r="H230" s="4">
        <v>250</v>
      </c>
      <c r="I230" s="4">
        <v>50</v>
      </c>
      <c r="J230" s="198"/>
      <c r="K230" s="390"/>
      <c r="L230" s="390"/>
      <c r="N230" s="390"/>
    </row>
    <row r="231" spans="1:14" ht="15" x14ac:dyDescent="0.2">
      <c r="A231" s="97">
        <v>223</v>
      </c>
      <c r="B231" s="97" t="s">
        <v>2769</v>
      </c>
      <c r="C231" s="97" t="s">
        <v>2219</v>
      </c>
      <c r="D231" s="97" t="s">
        <v>2770</v>
      </c>
      <c r="E231" s="97" t="s">
        <v>2275</v>
      </c>
      <c r="F231" s="97" t="s">
        <v>318</v>
      </c>
      <c r="G231" s="4">
        <v>255.1</v>
      </c>
      <c r="H231" s="4">
        <v>250</v>
      </c>
      <c r="I231" s="4">
        <v>50</v>
      </c>
      <c r="J231" s="198"/>
      <c r="K231" s="390"/>
      <c r="L231" s="390"/>
      <c r="N231" s="390"/>
    </row>
    <row r="232" spans="1:14" ht="15" x14ac:dyDescent="0.2">
      <c r="A232" s="97">
        <v>224</v>
      </c>
      <c r="B232" s="97" t="s">
        <v>2218</v>
      </c>
      <c r="C232" s="97" t="s">
        <v>2219</v>
      </c>
      <c r="D232" s="97" t="s">
        <v>2771</v>
      </c>
      <c r="E232" s="97" t="s">
        <v>2275</v>
      </c>
      <c r="F232" s="97" t="s">
        <v>318</v>
      </c>
      <c r="G232" s="4">
        <v>255.1</v>
      </c>
      <c r="H232" s="4">
        <v>250</v>
      </c>
      <c r="I232" s="4">
        <v>50</v>
      </c>
      <c r="J232" s="198"/>
      <c r="K232" s="390"/>
      <c r="L232" s="390"/>
      <c r="N232" s="390"/>
    </row>
    <row r="233" spans="1:14" ht="15" x14ac:dyDescent="0.2">
      <c r="A233" s="97">
        <v>225</v>
      </c>
      <c r="B233" s="97" t="s">
        <v>2772</v>
      </c>
      <c r="C233" s="97" t="s">
        <v>2773</v>
      </c>
      <c r="D233" s="97" t="s">
        <v>2774</v>
      </c>
      <c r="E233" s="97" t="s">
        <v>2275</v>
      </c>
      <c r="F233" s="97" t="s">
        <v>318</v>
      </c>
      <c r="G233" s="4">
        <v>255.1</v>
      </c>
      <c r="H233" s="4">
        <v>250</v>
      </c>
      <c r="I233" s="4">
        <v>50</v>
      </c>
      <c r="J233" s="198"/>
      <c r="K233" s="390"/>
      <c r="L233" s="390"/>
      <c r="N233" s="390"/>
    </row>
    <row r="234" spans="1:14" ht="15" x14ac:dyDescent="0.2">
      <c r="A234" s="97">
        <v>226</v>
      </c>
      <c r="B234" s="97" t="s">
        <v>2775</v>
      </c>
      <c r="C234" s="97" t="s">
        <v>2776</v>
      </c>
      <c r="D234" s="97" t="s">
        <v>2777</v>
      </c>
      <c r="E234" s="97" t="s">
        <v>2275</v>
      </c>
      <c r="F234" s="97" t="s">
        <v>318</v>
      </c>
      <c r="G234" s="4">
        <v>255.1</v>
      </c>
      <c r="H234" s="4">
        <v>250</v>
      </c>
      <c r="I234" s="4">
        <v>50</v>
      </c>
      <c r="J234" s="198"/>
      <c r="K234" s="390"/>
      <c r="L234" s="390"/>
      <c r="N234" s="390"/>
    </row>
    <row r="235" spans="1:14" ht="15" x14ac:dyDescent="0.2">
      <c r="A235" s="97">
        <v>227</v>
      </c>
      <c r="B235" s="97" t="s">
        <v>2550</v>
      </c>
      <c r="C235" s="97" t="s">
        <v>2773</v>
      </c>
      <c r="D235" s="97" t="s">
        <v>2778</v>
      </c>
      <c r="E235" s="97" t="s">
        <v>2275</v>
      </c>
      <c r="F235" s="97" t="s">
        <v>318</v>
      </c>
      <c r="G235" s="4">
        <v>255.1</v>
      </c>
      <c r="H235" s="4">
        <v>250</v>
      </c>
      <c r="I235" s="4">
        <v>50</v>
      </c>
      <c r="J235" s="198"/>
      <c r="K235" s="390"/>
      <c r="L235" s="390"/>
      <c r="N235" s="390"/>
    </row>
    <row r="236" spans="1:14" ht="15" x14ac:dyDescent="0.2">
      <c r="A236" s="97">
        <v>228</v>
      </c>
      <c r="B236" s="97" t="s">
        <v>2608</v>
      </c>
      <c r="C236" s="97" t="s">
        <v>2779</v>
      </c>
      <c r="D236" s="97" t="s">
        <v>2780</v>
      </c>
      <c r="E236" s="97" t="s">
        <v>2275</v>
      </c>
      <c r="F236" s="97" t="s">
        <v>318</v>
      </c>
      <c r="G236" s="4">
        <v>255.1</v>
      </c>
      <c r="H236" s="4">
        <v>250</v>
      </c>
      <c r="I236" s="4">
        <v>50</v>
      </c>
      <c r="J236" s="198"/>
      <c r="K236" s="390"/>
      <c r="L236" s="390"/>
      <c r="N236" s="390"/>
    </row>
    <row r="237" spans="1:14" ht="15" x14ac:dyDescent="0.2">
      <c r="A237" s="97">
        <v>229</v>
      </c>
      <c r="B237" s="97" t="s">
        <v>2781</v>
      </c>
      <c r="C237" s="97" t="s">
        <v>2782</v>
      </c>
      <c r="D237" s="97" t="s">
        <v>2783</v>
      </c>
      <c r="E237" s="97" t="s">
        <v>2275</v>
      </c>
      <c r="F237" s="97" t="s">
        <v>318</v>
      </c>
      <c r="G237" s="4">
        <v>255.1</v>
      </c>
      <c r="H237" s="4">
        <v>250</v>
      </c>
      <c r="I237" s="4">
        <v>50</v>
      </c>
      <c r="J237" s="198"/>
      <c r="K237" s="390"/>
      <c r="L237" s="390"/>
      <c r="N237" s="390"/>
    </row>
    <row r="238" spans="1:14" ht="15" x14ac:dyDescent="0.2">
      <c r="A238" s="97">
        <v>230</v>
      </c>
      <c r="B238" s="97" t="s">
        <v>2481</v>
      </c>
      <c r="C238" s="97" t="s">
        <v>2784</v>
      </c>
      <c r="D238" s="97" t="s">
        <v>2785</v>
      </c>
      <c r="E238" s="97" t="s">
        <v>2275</v>
      </c>
      <c r="F238" s="97" t="s">
        <v>318</v>
      </c>
      <c r="G238" s="4">
        <v>255.1</v>
      </c>
      <c r="H238" s="4">
        <v>250</v>
      </c>
      <c r="I238" s="4">
        <v>50</v>
      </c>
      <c r="J238" s="198"/>
      <c r="K238" s="390"/>
      <c r="L238" s="390"/>
      <c r="N238" s="390"/>
    </row>
    <row r="239" spans="1:14" ht="15" x14ac:dyDescent="0.2">
      <c r="A239" s="97">
        <v>231</v>
      </c>
      <c r="B239" s="97" t="s">
        <v>2786</v>
      </c>
      <c r="C239" s="97" t="s">
        <v>2787</v>
      </c>
      <c r="D239" s="97" t="s">
        <v>2788</v>
      </c>
      <c r="E239" s="97" t="s">
        <v>2275</v>
      </c>
      <c r="F239" s="97" t="s">
        <v>318</v>
      </c>
      <c r="G239" s="4">
        <v>255.1</v>
      </c>
      <c r="H239" s="4">
        <v>250</v>
      </c>
      <c r="I239" s="4">
        <v>50</v>
      </c>
      <c r="J239" s="198"/>
      <c r="K239" s="390"/>
      <c r="L239" s="390"/>
      <c r="N239" s="390"/>
    </row>
    <row r="240" spans="1:14" ht="15" x14ac:dyDescent="0.2">
      <c r="A240" s="97">
        <v>232</v>
      </c>
      <c r="B240" s="97" t="s">
        <v>2789</v>
      </c>
      <c r="C240" s="97" t="s">
        <v>2790</v>
      </c>
      <c r="D240" s="97" t="s">
        <v>2791</v>
      </c>
      <c r="E240" s="97" t="s">
        <v>2275</v>
      </c>
      <c r="F240" s="97" t="s">
        <v>318</v>
      </c>
      <c r="G240" s="4">
        <v>255.1</v>
      </c>
      <c r="H240" s="4">
        <v>250</v>
      </c>
      <c r="I240" s="4">
        <v>50</v>
      </c>
      <c r="J240" s="198"/>
      <c r="K240" s="390"/>
      <c r="L240" s="390"/>
      <c r="N240" s="390"/>
    </row>
    <row r="241" spans="1:14" ht="15" x14ac:dyDescent="0.2">
      <c r="A241" s="97">
        <v>233</v>
      </c>
      <c r="B241" s="97" t="s">
        <v>2789</v>
      </c>
      <c r="C241" s="97" t="s">
        <v>2792</v>
      </c>
      <c r="D241" s="97" t="s">
        <v>2793</v>
      </c>
      <c r="E241" s="97" t="s">
        <v>2275</v>
      </c>
      <c r="F241" s="97" t="s">
        <v>318</v>
      </c>
      <c r="G241" s="4">
        <v>255.1</v>
      </c>
      <c r="H241" s="4">
        <v>250</v>
      </c>
      <c r="I241" s="4">
        <v>50</v>
      </c>
      <c r="J241" s="198"/>
      <c r="K241" s="390"/>
      <c r="L241" s="390"/>
      <c r="N241" s="390"/>
    </row>
    <row r="242" spans="1:14" ht="15" x14ac:dyDescent="0.2">
      <c r="A242" s="97">
        <v>234</v>
      </c>
      <c r="B242" s="97" t="s">
        <v>2794</v>
      </c>
      <c r="C242" s="97" t="s">
        <v>2782</v>
      </c>
      <c r="D242" s="97" t="s">
        <v>2795</v>
      </c>
      <c r="E242" s="97" t="s">
        <v>2275</v>
      </c>
      <c r="F242" s="97" t="s">
        <v>318</v>
      </c>
      <c r="G242" s="4">
        <v>255.1</v>
      </c>
      <c r="H242" s="4">
        <v>250</v>
      </c>
      <c r="I242" s="4">
        <v>50</v>
      </c>
      <c r="J242" s="198"/>
      <c r="K242" s="390"/>
      <c r="L242" s="390"/>
      <c r="N242" s="390"/>
    </row>
    <row r="243" spans="1:14" ht="15" x14ac:dyDescent="0.2">
      <c r="A243" s="97">
        <v>235</v>
      </c>
      <c r="B243" s="97" t="s">
        <v>2718</v>
      </c>
      <c r="C243" s="97" t="s">
        <v>2796</v>
      </c>
      <c r="D243" s="97" t="s">
        <v>2797</v>
      </c>
      <c r="E243" s="97" t="s">
        <v>2275</v>
      </c>
      <c r="F243" s="97" t="s">
        <v>318</v>
      </c>
      <c r="G243" s="4">
        <v>255.1</v>
      </c>
      <c r="H243" s="4">
        <v>250</v>
      </c>
      <c r="I243" s="4">
        <v>50</v>
      </c>
      <c r="J243" s="198"/>
      <c r="K243" s="390"/>
      <c r="L243" s="390"/>
      <c r="N243" s="390"/>
    </row>
    <row r="244" spans="1:14" ht="15" x14ac:dyDescent="0.2">
      <c r="A244" s="97">
        <v>236</v>
      </c>
      <c r="B244" s="97" t="s">
        <v>2416</v>
      </c>
      <c r="C244" s="97" t="s">
        <v>2798</v>
      </c>
      <c r="D244" s="97" t="s">
        <v>2799</v>
      </c>
      <c r="E244" s="97" t="s">
        <v>2275</v>
      </c>
      <c r="F244" s="97" t="s">
        <v>318</v>
      </c>
      <c r="G244" s="4">
        <v>255.1</v>
      </c>
      <c r="H244" s="4">
        <v>250</v>
      </c>
      <c r="I244" s="4">
        <v>50</v>
      </c>
      <c r="J244" s="198"/>
      <c r="K244" s="390"/>
      <c r="L244" s="390"/>
      <c r="N244" s="390"/>
    </row>
    <row r="245" spans="1:14" ht="15" x14ac:dyDescent="0.2">
      <c r="A245" s="97">
        <v>237</v>
      </c>
      <c r="B245" s="97" t="s">
        <v>2412</v>
      </c>
      <c r="C245" s="97" t="s">
        <v>2800</v>
      </c>
      <c r="D245" s="97" t="s">
        <v>2801</v>
      </c>
      <c r="E245" s="97" t="s">
        <v>2275</v>
      </c>
      <c r="F245" s="97" t="s">
        <v>318</v>
      </c>
      <c r="G245" s="4">
        <v>255.1</v>
      </c>
      <c r="H245" s="4">
        <v>250</v>
      </c>
      <c r="I245" s="4">
        <v>50</v>
      </c>
      <c r="J245" s="198"/>
      <c r="K245" s="390"/>
      <c r="L245" s="390"/>
      <c r="N245" s="390"/>
    </row>
    <row r="246" spans="1:14" ht="15" x14ac:dyDescent="0.2">
      <c r="A246" s="97">
        <v>238</v>
      </c>
      <c r="B246" s="97" t="s">
        <v>2802</v>
      </c>
      <c r="C246" s="97" t="s">
        <v>2803</v>
      </c>
      <c r="D246" s="97" t="s">
        <v>2804</v>
      </c>
      <c r="E246" s="97" t="s">
        <v>2275</v>
      </c>
      <c r="F246" s="97" t="s">
        <v>318</v>
      </c>
      <c r="G246" s="4">
        <v>255.1</v>
      </c>
      <c r="H246" s="4">
        <v>250</v>
      </c>
      <c r="I246" s="4">
        <v>50</v>
      </c>
      <c r="J246" s="198"/>
      <c r="K246" s="390"/>
      <c r="L246" s="390"/>
      <c r="N246" s="390"/>
    </row>
    <row r="247" spans="1:14" ht="15" x14ac:dyDescent="0.2">
      <c r="A247" s="97">
        <v>239</v>
      </c>
      <c r="B247" s="97" t="s">
        <v>2805</v>
      </c>
      <c r="C247" s="97" t="s">
        <v>2806</v>
      </c>
      <c r="D247" s="97" t="s">
        <v>2807</v>
      </c>
      <c r="E247" s="97" t="s">
        <v>2275</v>
      </c>
      <c r="F247" s="97" t="s">
        <v>318</v>
      </c>
      <c r="G247" s="4">
        <v>255.1</v>
      </c>
      <c r="H247" s="4">
        <v>250</v>
      </c>
      <c r="I247" s="4">
        <v>50</v>
      </c>
      <c r="J247" s="198"/>
      <c r="K247" s="390"/>
      <c r="L247" s="390"/>
      <c r="N247" s="390"/>
    </row>
    <row r="248" spans="1:14" ht="15" x14ac:dyDescent="0.2">
      <c r="A248" s="97">
        <v>240</v>
      </c>
      <c r="B248" s="97" t="s">
        <v>2558</v>
      </c>
      <c r="C248" s="97" t="s">
        <v>2808</v>
      </c>
      <c r="D248" s="97" t="s">
        <v>2809</v>
      </c>
      <c r="E248" s="97" t="s">
        <v>2275</v>
      </c>
      <c r="F248" s="97" t="s">
        <v>318</v>
      </c>
      <c r="G248" s="4">
        <v>250</v>
      </c>
      <c r="H248" s="4">
        <v>250</v>
      </c>
      <c r="I248" s="4">
        <v>50</v>
      </c>
      <c r="J248" s="198"/>
      <c r="K248" s="390"/>
      <c r="L248" s="390"/>
      <c r="N248" s="390"/>
    </row>
    <row r="249" spans="1:14" ht="15" x14ac:dyDescent="0.2">
      <c r="A249" s="97">
        <v>241</v>
      </c>
      <c r="B249" s="97" t="s">
        <v>2810</v>
      </c>
      <c r="C249" s="97" t="s">
        <v>2811</v>
      </c>
      <c r="D249" s="97" t="s">
        <v>2812</v>
      </c>
      <c r="E249" s="97" t="s">
        <v>2275</v>
      </c>
      <c r="F249" s="97" t="s">
        <v>318</v>
      </c>
      <c r="G249" s="4">
        <v>255.1</v>
      </c>
      <c r="H249" s="4">
        <v>250</v>
      </c>
      <c r="I249" s="4">
        <v>50</v>
      </c>
      <c r="J249" s="198"/>
      <c r="K249" s="390"/>
      <c r="L249" s="390"/>
      <c r="N249" s="390"/>
    </row>
    <row r="250" spans="1:14" ht="15" x14ac:dyDescent="0.2">
      <c r="A250" s="97">
        <v>242</v>
      </c>
      <c r="B250" s="97" t="s">
        <v>2813</v>
      </c>
      <c r="C250" s="97" t="s">
        <v>2609</v>
      </c>
      <c r="D250" s="97" t="s">
        <v>2814</v>
      </c>
      <c r="E250" s="97" t="s">
        <v>2275</v>
      </c>
      <c r="F250" s="97" t="s">
        <v>318</v>
      </c>
      <c r="G250" s="4">
        <v>250</v>
      </c>
      <c r="H250" s="4">
        <v>250</v>
      </c>
      <c r="I250" s="4">
        <v>50</v>
      </c>
      <c r="J250" s="198"/>
      <c r="K250" s="390"/>
      <c r="L250" s="390"/>
      <c r="N250" s="390"/>
    </row>
    <row r="251" spans="1:14" ht="15" x14ac:dyDescent="0.2">
      <c r="A251" s="97">
        <v>243</v>
      </c>
      <c r="B251" s="97" t="s">
        <v>2306</v>
      </c>
      <c r="C251" s="97" t="s">
        <v>2815</v>
      </c>
      <c r="D251" s="97" t="s">
        <v>2816</v>
      </c>
      <c r="E251" s="97" t="s">
        <v>2275</v>
      </c>
      <c r="F251" s="97" t="s">
        <v>318</v>
      </c>
      <c r="G251" s="4">
        <v>255.1</v>
      </c>
      <c r="H251" s="4">
        <v>250</v>
      </c>
      <c r="I251" s="4">
        <v>50</v>
      </c>
      <c r="J251" s="198"/>
      <c r="K251" s="390"/>
      <c r="L251" s="390"/>
      <c r="N251" s="390"/>
    </row>
    <row r="252" spans="1:14" ht="15" x14ac:dyDescent="0.2">
      <c r="A252" s="97">
        <v>244</v>
      </c>
      <c r="B252" s="97" t="s">
        <v>2817</v>
      </c>
      <c r="C252" s="97" t="s">
        <v>2818</v>
      </c>
      <c r="D252" s="97" t="s">
        <v>2819</v>
      </c>
      <c r="E252" s="97" t="s">
        <v>2275</v>
      </c>
      <c r="F252" s="97" t="s">
        <v>318</v>
      </c>
      <c r="G252" s="4">
        <v>255.1</v>
      </c>
      <c r="H252" s="4">
        <v>250</v>
      </c>
      <c r="I252" s="4">
        <v>50</v>
      </c>
      <c r="J252" s="198"/>
      <c r="K252" s="390"/>
      <c r="L252" s="390"/>
      <c r="N252" s="390"/>
    </row>
    <row r="253" spans="1:14" ht="15" x14ac:dyDescent="0.2">
      <c r="A253" s="97">
        <v>245</v>
      </c>
      <c r="B253" s="97" t="s">
        <v>2820</v>
      </c>
      <c r="C253" s="97" t="s">
        <v>2821</v>
      </c>
      <c r="D253" s="97" t="s">
        <v>2822</v>
      </c>
      <c r="E253" s="97" t="s">
        <v>2275</v>
      </c>
      <c r="F253" s="97" t="s">
        <v>318</v>
      </c>
      <c r="G253" s="4">
        <v>255.1</v>
      </c>
      <c r="H253" s="4">
        <v>250</v>
      </c>
      <c r="I253" s="4">
        <v>50</v>
      </c>
      <c r="J253" s="198"/>
      <c r="K253" s="390"/>
      <c r="L253" s="390"/>
      <c r="N253" s="390"/>
    </row>
    <row r="254" spans="1:14" ht="15" x14ac:dyDescent="0.2">
      <c r="A254" s="97">
        <v>246</v>
      </c>
      <c r="B254" s="97" t="s">
        <v>2823</v>
      </c>
      <c r="C254" s="97" t="s">
        <v>2824</v>
      </c>
      <c r="D254" s="97" t="s">
        <v>2825</v>
      </c>
      <c r="E254" s="97" t="s">
        <v>2275</v>
      </c>
      <c r="F254" s="97" t="s">
        <v>318</v>
      </c>
      <c r="G254" s="4">
        <v>255.1</v>
      </c>
      <c r="H254" s="4">
        <v>250</v>
      </c>
      <c r="I254" s="4">
        <v>50</v>
      </c>
      <c r="J254" s="198"/>
      <c r="K254" s="390"/>
      <c r="L254" s="390"/>
      <c r="N254" s="390"/>
    </row>
    <row r="255" spans="1:14" ht="15" x14ac:dyDescent="0.2">
      <c r="A255" s="97">
        <v>247</v>
      </c>
      <c r="B255" s="97" t="s">
        <v>2826</v>
      </c>
      <c r="C255" s="97" t="s">
        <v>2827</v>
      </c>
      <c r="D255" s="97" t="s">
        <v>2828</v>
      </c>
      <c r="E255" s="97" t="s">
        <v>2275</v>
      </c>
      <c r="F255" s="97" t="s">
        <v>318</v>
      </c>
      <c r="G255" s="4">
        <v>250</v>
      </c>
      <c r="H255" s="4">
        <v>250</v>
      </c>
      <c r="I255" s="4">
        <v>50</v>
      </c>
      <c r="J255" s="198"/>
      <c r="K255" s="390"/>
      <c r="L255" s="390"/>
      <c r="N255" s="390"/>
    </row>
    <row r="256" spans="1:14" ht="15" x14ac:dyDescent="0.2">
      <c r="A256" s="97">
        <v>248</v>
      </c>
      <c r="B256" s="97" t="s">
        <v>2829</v>
      </c>
      <c r="C256" s="97" t="s">
        <v>2815</v>
      </c>
      <c r="D256" s="97" t="s">
        <v>2830</v>
      </c>
      <c r="E256" s="97" t="s">
        <v>2275</v>
      </c>
      <c r="F256" s="97" t="s">
        <v>318</v>
      </c>
      <c r="G256" s="4">
        <v>250</v>
      </c>
      <c r="H256" s="4">
        <v>250</v>
      </c>
      <c r="I256" s="4">
        <v>50</v>
      </c>
      <c r="J256" s="198"/>
      <c r="K256" s="390"/>
      <c r="L256" s="390"/>
      <c r="N256" s="390"/>
    </row>
    <row r="257" spans="1:14" ht="15" x14ac:dyDescent="0.2">
      <c r="A257" s="97">
        <v>249</v>
      </c>
      <c r="B257" s="97" t="s">
        <v>2831</v>
      </c>
      <c r="C257" s="97" t="s">
        <v>2815</v>
      </c>
      <c r="D257" s="97" t="s">
        <v>2832</v>
      </c>
      <c r="E257" s="97" t="s">
        <v>2275</v>
      </c>
      <c r="F257" s="97" t="s">
        <v>318</v>
      </c>
      <c r="G257" s="4">
        <v>255.1</v>
      </c>
      <c r="H257" s="4">
        <v>250</v>
      </c>
      <c r="I257" s="4">
        <v>50</v>
      </c>
      <c r="J257" s="198"/>
      <c r="K257" s="390"/>
      <c r="L257" s="390"/>
      <c r="N257" s="390"/>
    </row>
    <row r="258" spans="1:14" ht="15" x14ac:dyDescent="0.2">
      <c r="A258" s="97">
        <v>250</v>
      </c>
      <c r="B258" s="97" t="s">
        <v>2833</v>
      </c>
      <c r="C258" s="97" t="s">
        <v>2834</v>
      </c>
      <c r="D258" s="97" t="s">
        <v>2835</v>
      </c>
      <c r="E258" s="97" t="s">
        <v>2275</v>
      </c>
      <c r="F258" s="97" t="s">
        <v>318</v>
      </c>
      <c r="G258" s="4">
        <v>250</v>
      </c>
      <c r="H258" s="4">
        <v>250</v>
      </c>
      <c r="I258" s="4">
        <v>50</v>
      </c>
      <c r="J258" s="198"/>
      <c r="K258" s="390"/>
      <c r="L258" s="390"/>
      <c r="N258" s="390"/>
    </row>
    <row r="259" spans="1:14" ht="15" x14ac:dyDescent="0.2">
      <c r="A259" s="97">
        <v>251</v>
      </c>
      <c r="B259" s="97" t="s">
        <v>2836</v>
      </c>
      <c r="C259" s="97" t="s">
        <v>2837</v>
      </c>
      <c r="D259" s="97" t="s">
        <v>2838</v>
      </c>
      <c r="E259" s="97" t="s">
        <v>2275</v>
      </c>
      <c r="F259" s="97" t="s">
        <v>318</v>
      </c>
      <c r="G259" s="4">
        <v>250</v>
      </c>
      <c r="H259" s="4">
        <v>250</v>
      </c>
      <c r="I259" s="4">
        <v>50</v>
      </c>
      <c r="J259" s="198"/>
      <c r="K259" s="390"/>
      <c r="L259" s="390"/>
      <c r="N259" s="390"/>
    </row>
    <row r="260" spans="1:14" ht="15" x14ac:dyDescent="0.2">
      <c r="A260" s="97">
        <v>252</v>
      </c>
      <c r="B260" s="97" t="s">
        <v>2839</v>
      </c>
      <c r="C260" s="97" t="s">
        <v>2840</v>
      </c>
      <c r="D260" s="97" t="s">
        <v>2841</v>
      </c>
      <c r="E260" s="97" t="s">
        <v>2275</v>
      </c>
      <c r="F260" s="97" t="s">
        <v>318</v>
      </c>
      <c r="G260" s="4">
        <v>250</v>
      </c>
      <c r="H260" s="4">
        <v>250</v>
      </c>
      <c r="I260" s="4">
        <v>50</v>
      </c>
      <c r="J260" s="198"/>
      <c r="K260" s="390"/>
      <c r="L260" s="390"/>
      <c r="N260" s="390"/>
    </row>
    <row r="261" spans="1:14" ht="15" x14ac:dyDescent="0.2">
      <c r="A261" s="97">
        <v>253</v>
      </c>
      <c r="B261" s="97" t="s">
        <v>2842</v>
      </c>
      <c r="C261" s="97" t="s">
        <v>2843</v>
      </c>
      <c r="D261" s="97" t="s">
        <v>2844</v>
      </c>
      <c r="E261" s="97" t="s">
        <v>2275</v>
      </c>
      <c r="F261" s="97" t="s">
        <v>318</v>
      </c>
      <c r="G261" s="4">
        <v>255.1</v>
      </c>
      <c r="H261" s="4">
        <v>250</v>
      </c>
      <c r="I261" s="4">
        <v>50</v>
      </c>
      <c r="J261" s="198"/>
      <c r="K261" s="390"/>
      <c r="L261" s="390"/>
      <c r="N261" s="390"/>
    </row>
    <row r="262" spans="1:14" ht="15" x14ac:dyDescent="0.2">
      <c r="A262" s="97">
        <v>254</v>
      </c>
      <c r="B262" s="97" t="s">
        <v>2681</v>
      </c>
      <c r="C262" s="97" t="s">
        <v>2845</v>
      </c>
      <c r="D262" s="97" t="s">
        <v>2846</v>
      </c>
      <c r="E262" s="97" t="s">
        <v>2275</v>
      </c>
      <c r="F262" s="97" t="s">
        <v>318</v>
      </c>
      <c r="G262" s="4">
        <v>255.1</v>
      </c>
      <c r="H262" s="4">
        <v>250</v>
      </c>
      <c r="I262" s="4">
        <v>50</v>
      </c>
      <c r="J262" s="198"/>
      <c r="K262" s="390"/>
      <c r="L262" s="390"/>
      <c r="N262" s="390"/>
    </row>
    <row r="263" spans="1:14" ht="15" x14ac:dyDescent="0.2">
      <c r="A263" s="97">
        <v>255</v>
      </c>
      <c r="B263" s="97" t="s">
        <v>2794</v>
      </c>
      <c r="C263" s="97" t="s">
        <v>2847</v>
      </c>
      <c r="D263" s="97" t="s">
        <v>2848</v>
      </c>
      <c r="E263" s="97" t="s">
        <v>2275</v>
      </c>
      <c r="F263" s="97" t="s">
        <v>318</v>
      </c>
      <c r="G263" s="4">
        <v>255.1</v>
      </c>
      <c r="H263" s="4">
        <v>250</v>
      </c>
      <c r="I263" s="4">
        <v>50</v>
      </c>
      <c r="J263" s="198"/>
      <c r="K263" s="390"/>
      <c r="L263" s="390"/>
      <c r="N263" s="390"/>
    </row>
    <row r="264" spans="1:14" ht="15" x14ac:dyDescent="0.2">
      <c r="A264" s="97">
        <v>256</v>
      </c>
      <c r="B264" s="97" t="s">
        <v>2849</v>
      </c>
      <c r="C264" s="97" t="s">
        <v>2850</v>
      </c>
      <c r="D264" s="97" t="s">
        <v>2851</v>
      </c>
      <c r="E264" s="97" t="s">
        <v>2275</v>
      </c>
      <c r="F264" s="97" t="s">
        <v>318</v>
      </c>
      <c r="G264" s="4">
        <v>250</v>
      </c>
      <c r="H264" s="4">
        <v>250</v>
      </c>
      <c r="I264" s="4">
        <v>50</v>
      </c>
      <c r="J264" s="198"/>
      <c r="K264" s="390"/>
      <c r="L264" s="390"/>
      <c r="N264" s="390"/>
    </row>
    <row r="265" spans="1:14" ht="15" x14ac:dyDescent="0.2">
      <c r="A265" s="97">
        <v>257</v>
      </c>
      <c r="B265" s="97" t="s">
        <v>2852</v>
      </c>
      <c r="C265" s="97" t="s">
        <v>2853</v>
      </c>
      <c r="D265" s="97" t="s">
        <v>2854</v>
      </c>
      <c r="E265" s="97" t="s">
        <v>2275</v>
      </c>
      <c r="F265" s="97" t="s">
        <v>318</v>
      </c>
      <c r="G265" s="4">
        <v>255.1</v>
      </c>
      <c r="H265" s="4">
        <v>250</v>
      </c>
      <c r="I265" s="4">
        <v>50</v>
      </c>
      <c r="J265" s="198"/>
      <c r="K265" s="390"/>
      <c r="L265" s="390"/>
      <c r="N265" s="390"/>
    </row>
    <row r="266" spans="1:14" ht="15" x14ac:dyDescent="0.2">
      <c r="A266" s="97">
        <v>258</v>
      </c>
      <c r="B266" s="97" t="s">
        <v>2855</v>
      </c>
      <c r="C266" s="97" t="s">
        <v>2609</v>
      </c>
      <c r="D266" s="97" t="s">
        <v>2856</v>
      </c>
      <c r="E266" s="97" t="s">
        <v>2275</v>
      </c>
      <c r="F266" s="97" t="s">
        <v>318</v>
      </c>
      <c r="G266" s="4">
        <v>255.1</v>
      </c>
      <c r="H266" s="4">
        <v>250</v>
      </c>
      <c r="I266" s="4">
        <v>50</v>
      </c>
      <c r="J266" s="198"/>
      <c r="K266" s="390"/>
      <c r="L266" s="390"/>
      <c r="N266" s="390"/>
    </row>
    <row r="267" spans="1:14" ht="15" x14ac:dyDescent="0.2">
      <c r="A267" s="97">
        <v>259</v>
      </c>
      <c r="B267" s="97" t="s">
        <v>2462</v>
      </c>
      <c r="C267" s="97" t="s">
        <v>2857</v>
      </c>
      <c r="D267" s="97" t="s">
        <v>2858</v>
      </c>
      <c r="E267" s="97" t="s">
        <v>2275</v>
      </c>
      <c r="F267" s="97" t="s">
        <v>318</v>
      </c>
      <c r="G267" s="4">
        <v>255.1</v>
      </c>
      <c r="H267" s="4">
        <v>250</v>
      </c>
      <c r="I267" s="4">
        <v>50</v>
      </c>
      <c r="J267" s="198"/>
      <c r="K267" s="390"/>
      <c r="L267" s="390"/>
      <c r="N267" s="390"/>
    </row>
    <row r="268" spans="1:14" ht="15" x14ac:dyDescent="0.2">
      <c r="A268" s="97">
        <v>260</v>
      </c>
      <c r="B268" s="97" t="s">
        <v>2306</v>
      </c>
      <c r="C268" s="97" t="s">
        <v>2859</v>
      </c>
      <c r="D268" s="97" t="s">
        <v>2860</v>
      </c>
      <c r="E268" s="97" t="s">
        <v>2275</v>
      </c>
      <c r="F268" s="97" t="s">
        <v>318</v>
      </c>
      <c r="G268" s="4">
        <v>250</v>
      </c>
      <c r="H268" s="4">
        <v>250</v>
      </c>
      <c r="I268" s="4">
        <v>50</v>
      </c>
      <c r="J268" s="198"/>
      <c r="K268" s="390"/>
      <c r="L268" s="390"/>
      <c r="N268" s="390"/>
    </row>
    <row r="269" spans="1:14" ht="15" x14ac:dyDescent="0.2">
      <c r="A269" s="97">
        <v>261</v>
      </c>
      <c r="B269" s="97" t="s">
        <v>2656</v>
      </c>
      <c r="C269" s="97" t="s">
        <v>2861</v>
      </c>
      <c r="D269" s="97" t="s">
        <v>2862</v>
      </c>
      <c r="E269" s="97" t="s">
        <v>2275</v>
      </c>
      <c r="F269" s="97" t="s">
        <v>318</v>
      </c>
      <c r="G269" s="4">
        <v>255.1</v>
      </c>
      <c r="H269" s="4">
        <v>250</v>
      </c>
      <c r="I269" s="4">
        <v>50</v>
      </c>
      <c r="J269" s="198"/>
      <c r="K269" s="390"/>
      <c r="L269" s="390"/>
      <c r="N269" s="390"/>
    </row>
    <row r="270" spans="1:14" ht="15" x14ac:dyDescent="0.2">
      <c r="A270" s="97">
        <v>262</v>
      </c>
      <c r="B270" s="97" t="s">
        <v>2863</v>
      </c>
      <c r="C270" s="97" t="s">
        <v>2864</v>
      </c>
      <c r="D270" s="97" t="s">
        <v>2865</v>
      </c>
      <c r="E270" s="97" t="s">
        <v>2275</v>
      </c>
      <c r="F270" s="97" t="s">
        <v>318</v>
      </c>
      <c r="G270" s="4">
        <v>255.1</v>
      </c>
      <c r="H270" s="4">
        <v>250</v>
      </c>
      <c r="I270" s="4">
        <v>50</v>
      </c>
      <c r="J270" s="198"/>
      <c r="K270" s="390"/>
      <c r="L270" s="390"/>
      <c r="N270" s="390"/>
    </row>
    <row r="271" spans="1:14" ht="15" x14ac:dyDescent="0.2">
      <c r="A271" s="97">
        <v>263</v>
      </c>
      <c r="B271" s="97" t="s">
        <v>2548</v>
      </c>
      <c r="C271" s="97" t="s">
        <v>2866</v>
      </c>
      <c r="D271" s="97" t="s">
        <v>2867</v>
      </c>
      <c r="E271" s="97" t="s">
        <v>2275</v>
      </c>
      <c r="F271" s="97" t="s">
        <v>318</v>
      </c>
      <c r="G271" s="4">
        <v>255.1</v>
      </c>
      <c r="H271" s="4">
        <v>250</v>
      </c>
      <c r="I271" s="4">
        <v>50</v>
      </c>
      <c r="J271" s="198"/>
      <c r="K271" s="390"/>
      <c r="L271" s="390"/>
      <c r="N271" s="390"/>
    </row>
    <row r="272" spans="1:14" ht="15" x14ac:dyDescent="0.2">
      <c r="A272" s="97">
        <v>264</v>
      </c>
      <c r="B272" s="97" t="s">
        <v>2868</v>
      </c>
      <c r="C272" s="97" t="s">
        <v>2869</v>
      </c>
      <c r="D272" s="97" t="s">
        <v>2870</v>
      </c>
      <c r="E272" s="97" t="s">
        <v>2275</v>
      </c>
      <c r="F272" s="97" t="s">
        <v>318</v>
      </c>
      <c r="G272" s="4">
        <v>255.1</v>
      </c>
      <c r="H272" s="4">
        <v>250</v>
      </c>
      <c r="I272" s="4">
        <v>50</v>
      </c>
      <c r="J272" s="198"/>
      <c r="K272" s="390"/>
      <c r="L272" s="390"/>
      <c r="N272" s="390"/>
    </row>
    <row r="273" spans="1:14" ht="15" x14ac:dyDescent="0.2">
      <c r="A273" s="97">
        <v>265</v>
      </c>
      <c r="B273" s="97" t="s">
        <v>2871</v>
      </c>
      <c r="C273" s="97" t="s">
        <v>2872</v>
      </c>
      <c r="D273" s="97" t="s">
        <v>2873</v>
      </c>
      <c r="E273" s="97" t="s">
        <v>2275</v>
      </c>
      <c r="F273" s="97" t="s">
        <v>318</v>
      </c>
      <c r="G273" s="4">
        <v>255.1</v>
      </c>
      <c r="H273" s="4">
        <v>250</v>
      </c>
      <c r="I273" s="4">
        <v>50</v>
      </c>
      <c r="J273" s="198"/>
      <c r="K273" s="390"/>
      <c r="L273" s="390"/>
      <c r="N273" s="390"/>
    </row>
    <row r="274" spans="1:14" ht="15" x14ac:dyDescent="0.2">
      <c r="A274" s="97">
        <v>266</v>
      </c>
      <c r="B274" s="97" t="s">
        <v>2874</v>
      </c>
      <c r="C274" s="97" t="s">
        <v>2544</v>
      </c>
      <c r="D274" s="97" t="s">
        <v>2875</v>
      </c>
      <c r="E274" s="97" t="s">
        <v>2275</v>
      </c>
      <c r="F274" s="97" t="s">
        <v>318</v>
      </c>
      <c r="G274" s="4">
        <v>255.1</v>
      </c>
      <c r="H274" s="4">
        <v>250</v>
      </c>
      <c r="I274" s="4">
        <v>50</v>
      </c>
      <c r="J274" s="198"/>
      <c r="K274" s="390"/>
      <c r="L274" s="390"/>
      <c r="N274" s="390"/>
    </row>
    <row r="275" spans="1:14" ht="15" x14ac:dyDescent="0.2">
      <c r="A275" s="97">
        <v>267</v>
      </c>
      <c r="B275" s="97" t="s">
        <v>2876</v>
      </c>
      <c r="C275" s="97" t="s">
        <v>2773</v>
      </c>
      <c r="D275" s="97" t="s">
        <v>2877</v>
      </c>
      <c r="E275" s="97" t="s">
        <v>2275</v>
      </c>
      <c r="F275" s="97" t="s">
        <v>318</v>
      </c>
      <c r="G275" s="4">
        <v>250</v>
      </c>
      <c r="H275" s="4">
        <v>250</v>
      </c>
      <c r="I275" s="4">
        <v>50</v>
      </c>
      <c r="J275" s="198"/>
      <c r="K275" s="390"/>
      <c r="L275" s="390"/>
      <c r="N275" s="390"/>
    </row>
    <row r="276" spans="1:14" ht="15" x14ac:dyDescent="0.2">
      <c r="A276" s="97">
        <v>268</v>
      </c>
      <c r="B276" s="97" t="s">
        <v>2878</v>
      </c>
      <c r="C276" s="97" t="s">
        <v>2879</v>
      </c>
      <c r="D276" s="97" t="s">
        <v>2880</v>
      </c>
      <c r="E276" s="97" t="s">
        <v>2275</v>
      </c>
      <c r="F276" s="97" t="s">
        <v>318</v>
      </c>
      <c r="G276" s="4">
        <v>255.1</v>
      </c>
      <c r="H276" s="4">
        <v>250</v>
      </c>
      <c r="I276" s="4">
        <v>50</v>
      </c>
      <c r="J276" s="198"/>
      <c r="K276" s="390"/>
      <c r="L276" s="390"/>
      <c r="N276" s="390"/>
    </row>
    <row r="277" spans="1:14" ht="15" x14ac:dyDescent="0.2">
      <c r="A277" s="97">
        <v>269</v>
      </c>
      <c r="B277" s="97" t="s">
        <v>2431</v>
      </c>
      <c r="C277" s="97" t="s">
        <v>2881</v>
      </c>
      <c r="D277" s="97" t="s">
        <v>2882</v>
      </c>
      <c r="E277" s="97" t="s">
        <v>2275</v>
      </c>
      <c r="F277" s="97" t="s">
        <v>318</v>
      </c>
      <c r="G277" s="4">
        <v>255.1</v>
      </c>
      <c r="H277" s="4">
        <v>250</v>
      </c>
      <c r="I277" s="4">
        <v>50</v>
      </c>
      <c r="J277" s="198"/>
      <c r="K277" s="390"/>
      <c r="L277" s="390"/>
      <c r="N277" s="390"/>
    </row>
    <row r="278" spans="1:14" ht="15" x14ac:dyDescent="0.2">
      <c r="A278" s="97">
        <v>270</v>
      </c>
      <c r="B278" s="97" t="s">
        <v>2883</v>
      </c>
      <c r="C278" s="97" t="s">
        <v>2884</v>
      </c>
      <c r="D278" s="97" t="s">
        <v>2885</v>
      </c>
      <c r="E278" s="97" t="s">
        <v>2275</v>
      </c>
      <c r="F278" s="97" t="s">
        <v>318</v>
      </c>
      <c r="G278" s="4">
        <v>255.1</v>
      </c>
      <c r="H278" s="4">
        <v>250</v>
      </c>
      <c r="I278" s="4">
        <v>50</v>
      </c>
      <c r="J278" s="198"/>
      <c r="K278" s="390"/>
      <c r="L278" s="390"/>
      <c r="N278" s="390"/>
    </row>
    <row r="279" spans="1:14" ht="15" x14ac:dyDescent="0.2">
      <c r="A279" s="97">
        <v>271</v>
      </c>
      <c r="B279" s="97" t="s">
        <v>2886</v>
      </c>
      <c r="C279" s="97" t="s">
        <v>2887</v>
      </c>
      <c r="D279" s="97" t="s">
        <v>2888</v>
      </c>
      <c r="E279" s="97" t="s">
        <v>2275</v>
      </c>
      <c r="F279" s="97" t="s">
        <v>318</v>
      </c>
      <c r="G279" s="4">
        <v>250</v>
      </c>
      <c r="H279" s="4">
        <v>250</v>
      </c>
      <c r="I279" s="4">
        <v>50</v>
      </c>
      <c r="J279" s="198"/>
      <c r="K279" s="390"/>
      <c r="L279" s="390"/>
      <c r="N279" s="390"/>
    </row>
    <row r="280" spans="1:14" ht="15" x14ac:dyDescent="0.2">
      <c r="A280" s="97">
        <v>272</v>
      </c>
      <c r="B280" s="97" t="s">
        <v>2889</v>
      </c>
      <c r="C280" s="97" t="s">
        <v>2890</v>
      </c>
      <c r="D280" s="97" t="s">
        <v>2891</v>
      </c>
      <c r="E280" s="97" t="s">
        <v>2275</v>
      </c>
      <c r="F280" s="97" t="s">
        <v>318</v>
      </c>
      <c r="G280" s="4">
        <v>255.1</v>
      </c>
      <c r="H280" s="4">
        <v>250</v>
      </c>
      <c r="I280" s="4">
        <v>50</v>
      </c>
      <c r="J280" s="198"/>
      <c r="K280" s="390"/>
      <c r="L280" s="390"/>
      <c r="N280" s="390"/>
    </row>
    <row r="281" spans="1:14" ht="15" x14ac:dyDescent="0.2">
      <c r="A281" s="97">
        <v>273</v>
      </c>
      <c r="B281" s="97" t="s">
        <v>2206</v>
      </c>
      <c r="C281" s="97" t="s">
        <v>2892</v>
      </c>
      <c r="D281" s="97" t="s">
        <v>2893</v>
      </c>
      <c r="E281" s="97" t="s">
        <v>2275</v>
      </c>
      <c r="F281" s="97" t="s">
        <v>318</v>
      </c>
      <c r="G281" s="4">
        <v>250</v>
      </c>
      <c r="H281" s="4">
        <v>250</v>
      </c>
      <c r="I281" s="4">
        <v>50</v>
      </c>
      <c r="J281" s="198"/>
      <c r="K281" s="390"/>
      <c r="L281" s="390"/>
      <c r="N281" s="390"/>
    </row>
    <row r="282" spans="1:14" ht="15" x14ac:dyDescent="0.2">
      <c r="A282" s="97">
        <v>274</v>
      </c>
      <c r="B282" s="97" t="s">
        <v>2894</v>
      </c>
      <c r="C282" s="97" t="s">
        <v>2857</v>
      </c>
      <c r="D282" s="97" t="s">
        <v>2895</v>
      </c>
      <c r="E282" s="97" t="s">
        <v>2275</v>
      </c>
      <c r="F282" s="97" t="s">
        <v>318</v>
      </c>
      <c r="G282" s="4">
        <v>255.1</v>
      </c>
      <c r="H282" s="4">
        <v>250</v>
      </c>
      <c r="I282" s="4">
        <v>50</v>
      </c>
      <c r="J282" s="198"/>
      <c r="K282" s="390"/>
      <c r="L282" s="390"/>
      <c r="N282" s="390"/>
    </row>
    <row r="283" spans="1:14" ht="15" x14ac:dyDescent="0.2">
      <c r="A283" s="97">
        <v>275</v>
      </c>
      <c r="B283" s="97" t="s">
        <v>2896</v>
      </c>
      <c r="C283" s="97" t="s">
        <v>2268</v>
      </c>
      <c r="D283" s="97" t="s">
        <v>2897</v>
      </c>
      <c r="E283" s="97" t="s">
        <v>2275</v>
      </c>
      <c r="F283" s="97" t="s">
        <v>318</v>
      </c>
      <c r="G283" s="4">
        <v>250</v>
      </c>
      <c r="H283" s="4">
        <v>250</v>
      </c>
      <c r="I283" s="4">
        <v>50</v>
      </c>
      <c r="J283" s="198"/>
      <c r="K283" s="390"/>
      <c r="L283" s="390"/>
      <c r="N283" s="390"/>
    </row>
    <row r="284" spans="1:14" ht="15" x14ac:dyDescent="0.2">
      <c r="A284" s="97">
        <v>276</v>
      </c>
      <c r="B284" s="97" t="s">
        <v>2898</v>
      </c>
      <c r="C284" s="97" t="s">
        <v>2899</v>
      </c>
      <c r="D284" s="97" t="s">
        <v>2900</v>
      </c>
      <c r="E284" s="97" t="s">
        <v>2275</v>
      </c>
      <c r="F284" s="97" t="s">
        <v>318</v>
      </c>
      <c r="G284" s="4">
        <v>250</v>
      </c>
      <c r="H284" s="4">
        <v>250</v>
      </c>
      <c r="I284" s="4">
        <v>50</v>
      </c>
      <c r="J284" s="198"/>
      <c r="K284" s="390"/>
      <c r="L284" s="390"/>
      <c r="N284" s="390"/>
    </row>
    <row r="285" spans="1:14" ht="15" x14ac:dyDescent="0.2">
      <c r="A285" s="97">
        <v>277</v>
      </c>
      <c r="B285" s="97" t="s">
        <v>2878</v>
      </c>
      <c r="C285" s="97" t="s">
        <v>2901</v>
      </c>
      <c r="D285" s="97" t="s">
        <v>2902</v>
      </c>
      <c r="E285" s="97" t="s">
        <v>2275</v>
      </c>
      <c r="F285" s="97" t="s">
        <v>318</v>
      </c>
      <c r="G285" s="4">
        <v>255.1</v>
      </c>
      <c r="H285" s="4">
        <v>250</v>
      </c>
      <c r="I285" s="4">
        <v>50</v>
      </c>
      <c r="J285" s="198"/>
      <c r="K285" s="390"/>
      <c r="L285" s="390"/>
      <c r="N285" s="390"/>
    </row>
    <row r="286" spans="1:14" ht="15" x14ac:dyDescent="0.2">
      <c r="A286" s="97">
        <v>278</v>
      </c>
      <c r="B286" s="97" t="s">
        <v>2836</v>
      </c>
      <c r="C286" s="97" t="s">
        <v>2903</v>
      </c>
      <c r="D286" s="97" t="s">
        <v>2904</v>
      </c>
      <c r="E286" s="97" t="s">
        <v>2275</v>
      </c>
      <c r="F286" s="97" t="s">
        <v>318</v>
      </c>
      <c r="G286" s="4">
        <v>250</v>
      </c>
      <c r="H286" s="4">
        <v>250</v>
      </c>
      <c r="I286" s="4">
        <v>50</v>
      </c>
      <c r="J286" s="198"/>
      <c r="K286" s="390"/>
      <c r="L286" s="390"/>
      <c r="N286" s="390"/>
    </row>
    <row r="287" spans="1:14" ht="15" x14ac:dyDescent="0.2">
      <c r="A287" s="97">
        <v>279</v>
      </c>
      <c r="B287" s="97" t="s">
        <v>2748</v>
      </c>
      <c r="C287" s="97" t="s">
        <v>2905</v>
      </c>
      <c r="D287" s="97" t="s">
        <v>2906</v>
      </c>
      <c r="E287" s="97" t="s">
        <v>2275</v>
      </c>
      <c r="F287" s="97" t="s">
        <v>318</v>
      </c>
      <c r="G287" s="4">
        <v>255.1</v>
      </c>
      <c r="H287" s="4">
        <v>250</v>
      </c>
      <c r="I287" s="4">
        <v>50</v>
      </c>
      <c r="J287" s="198"/>
      <c r="K287" s="390"/>
      <c r="L287" s="390"/>
      <c r="N287" s="390"/>
    </row>
    <row r="288" spans="1:14" ht="15" x14ac:dyDescent="0.2">
      <c r="A288" s="97">
        <v>280</v>
      </c>
      <c r="B288" s="97" t="s">
        <v>2907</v>
      </c>
      <c r="C288" s="97" t="s">
        <v>2901</v>
      </c>
      <c r="D288" s="97" t="s">
        <v>2908</v>
      </c>
      <c r="E288" s="97" t="s">
        <v>2275</v>
      </c>
      <c r="F288" s="97" t="s">
        <v>318</v>
      </c>
      <c r="G288" s="4">
        <v>255.1</v>
      </c>
      <c r="H288" s="4">
        <v>250</v>
      </c>
      <c r="I288" s="4">
        <v>50</v>
      </c>
      <c r="J288" s="198"/>
      <c r="K288" s="390"/>
      <c r="L288" s="390"/>
      <c r="N288" s="390"/>
    </row>
    <row r="289" spans="1:14" ht="15" x14ac:dyDescent="0.2">
      <c r="A289" s="97">
        <v>281</v>
      </c>
      <c r="B289" s="97" t="s">
        <v>2909</v>
      </c>
      <c r="C289" s="97" t="s">
        <v>2787</v>
      </c>
      <c r="D289" s="97" t="s">
        <v>2910</v>
      </c>
      <c r="E289" s="97" t="s">
        <v>2275</v>
      </c>
      <c r="F289" s="97" t="s">
        <v>318</v>
      </c>
      <c r="G289" s="4">
        <v>255.1</v>
      </c>
      <c r="H289" s="4">
        <v>250</v>
      </c>
      <c r="I289" s="4">
        <v>50</v>
      </c>
      <c r="J289" s="198"/>
      <c r="K289" s="390"/>
      <c r="L289" s="390"/>
      <c r="N289" s="390"/>
    </row>
    <row r="290" spans="1:14" ht="15" x14ac:dyDescent="0.2">
      <c r="A290" s="97">
        <v>282</v>
      </c>
      <c r="B290" s="97" t="s">
        <v>2221</v>
      </c>
      <c r="C290" s="97" t="s">
        <v>2905</v>
      </c>
      <c r="D290" s="97" t="s">
        <v>2911</v>
      </c>
      <c r="E290" s="97" t="s">
        <v>2275</v>
      </c>
      <c r="F290" s="97" t="s">
        <v>318</v>
      </c>
      <c r="G290" s="4">
        <v>255.1</v>
      </c>
      <c r="H290" s="4">
        <v>250</v>
      </c>
      <c r="I290" s="4">
        <v>50</v>
      </c>
      <c r="J290" s="198"/>
      <c r="K290" s="390"/>
      <c r="L290" s="390"/>
      <c r="N290" s="390"/>
    </row>
    <row r="291" spans="1:14" ht="15" x14ac:dyDescent="0.2">
      <c r="A291" s="97">
        <v>283</v>
      </c>
      <c r="B291" s="97" t="s">
        <v>2912</v>
      </c>
      <c r="C291" s="97" t="s">
        <v>2899</v>
      </c>
      <c r="D291" s="97" t="s">
        <v>2913</v>
      </c>
      <c r="E291" s="97" t="s">
        <v>2275</v>
      </c>
      <c r="F291" s="97" t="s">
        <v>318</v>
      </c>
      <c r="G291" s="4">
        <v>255.1</v>
      </c>
      <c r="H291" s="4">
        <v>250</v>
      </c>
      <c r="I291" s="4">
        <v>50</v>
      </c>
      <c r="J291" s="198"/>
      <c r="K291" s="390"/>
      <c r="L291" s="390"/>
      <c r="N291" s="390"/>
    </row>
    <row r="292" spans="1:14" ht="15" x14ac:dyDescent="0.2">
      <c r="A292" s="97">
        <v>284</v>
      </c>
      <c r="B292" s="97" t="s">
        <v>2914</v>
      </c>
      <c r="C292" s="97" t="s">
        <v>2915</v>
      </c>
      <c r="D292" s="97" t="s">
        <v>2916</v>
      </c>
      <c r="E292" s="97" t="s">
        <v>2275</v>
      </c>
      <c r="F292" s="97" t="s">
        <v>318</v>
      </c>
      <c r="G292" s="4">
        <v>250</v>
      </c>
      <c r="H292" s="4">
        <v>250</v>
      </c>
      <c r="I292" s="4">
        <v>50</v>
      </c>
      <c r="J292" s="198"/>
      <c r="K292" s="390"/>
      <c r="L292" s="390"/>
      <c r="N292" s="390"/>
    </row>
    <row r="293" spans="1:14" ht="15" x14ac:dyDescent="0.2">
      <c r="A293" s="97">
        <v>285</v>
      </c>
      <c r="B293" s="97" t="s">
        <v>2917</v>
      </c>
      <c r="C293" s="97" t="s">
        <v>2811</v>
      </c>
      <c r="D293" s="97" t="s">
        <v>2918</v>
      </c>
      <c r="E293" s="97" t="s">
        <v>2275</v>
      </c>
      <c r="F293" s="97" t="s">
        <v>318</v>
      </c>
      <c r="G293" s="4">
        <v>255.1</v>
      </c>
      <c r="H293" s="4">
        <v>250</v>
      </c>
      <c r="I293" s="4">
        <v>50</v>
      </c>
      <c r="J293" s="198"/>
      <c r="K293" s="390"/>
      <c r="L293" s="390"/>
      <c r="N293" s="390"/>
    </row>
    <row r="294" spans="1:14" ht="15" x14ac:dyDescent="0.2">
      <c r="A294" s="97">
        <v>286</v>
      </c>
      <c r="B294" s="97" t="s">
        <v>2833</v>
      </c>
      <c r="C294" s="97" t="s">
        <v>2919</v>
      </c>
      <c r="D294" s="97" t="s">
        <v>2920</v>
      </c>
      <c r="E294" s="97" t="s">
        <v>2275</v>
      </c>
      <c r="F294" s="97" t="s">
        <v>318</v>
      </c>
      <c r="G294" s="4">
        <v>250</v>
      </c>
      <c r="H294" s="4">
        <v>250</v>
      </c>
      <c r="I294" s="4">
        <v>50</v>
      </c>
      <c r="J294" s="198"/>
      <c r="K294" s="390"/>
      <c r="L294" s="390"/>
      <c r="N294" s="390"/>
    </row>
    <row r="295" spans="1:14" ht="15" x14ac:dyDescent="0.2">
      <c r="A295" s="97">
        <v>287</v>
      </c>
      <c r="B295" s="97" t="s">
        <v>2236</v>
      </c>
      <c r="C295" s="97" t="s">
        <v>2921</v>
      </c>
      <c r="D295" s="97" t="s">
        <v>2922</v>
      </c>
      <c r="E295" s="97" t="s">
        <v>2275</v>
      </c>
      <c r="F295" s="97" t="s">
        <v>318</v>
      </c>
      <c r="G295" s="4">
        <v>255.1</v>
      </c>
      <c r="H295" s="4">
        <v>250</v>
      </c>
      <c r="I295" s="4">
        <v>50</v>
      </c>
      <c r="J295" s="198"/>
      <c r="K295" s="390"/>
      <c r="L295" s="390"/>
      <c r="N295" s="390"/>
    </row>
    <row r="296" spans="1:14" ht="15" x14ac:dyDescent="0.2">
      <c r="A296" s="97">
        <v>288</v>
      </c>
      <c r="B296" s="97" t="s">
        <v>2810</v>
      </c>
      <c r="C296" s="97" t="s">
        <v>2923</v>
      </c>
      <c r="D296" s="97" t="s">
        <v>2924</v>
      </c>
      <c r="E296" s="97" t="s">
        <v>2275</v>
      </c>
      <c r="F296" s="97" t="s">
        <v>318</v>
      </c>
      <c r="G296" s="4">
        <v>255.1</v>
      </c>
      <c r="H296" s="4">
        <v>250</v>
      </c>
      <c r="I296" s="4">
        <v>50</v>
      </c>
      <c r="J296" s="198"/>
      <c r="K296" s="390"/>
      <c r="L296" s="390"/>
      <c r="N296" s="390"/>
    </row>
    <row r="297" spans="1:14" ht="15" x14ac:dyDescent="0.2">
      <c r="A297" s="97">
        <v>289</v>
      </c>
      <c r="B297" s="97" t="s">
        <v>2925</v>
      </c>
      <c r="C297" s="97" t="s">
        <v>2926</v>
      </c>
      <c r="D297" s="97" t="s">
        <v>2927</v>
      </c>
      <c r="E297" s="97" t="s">
        <v>2275</v>
      </c>
      <c r="F297" s="97" t="s">
        <v>318</v>
      </c>
      <c r="G297" s="4">
        <v>255.1</v>
      </c>
      <c r="H297" s="4">
        <v>250</v>
      </c>
      <c r="I297" s="4">
        <v>50</v>
      </c>
      <c r="J297" s="198"/>
      <c r="K297" s="390"/>
      <c r="L297" s="390"/>
      <c r="N297" s="390"/>
    </row>
    <row r="298" spans="1:14" ht="15" x14ac:dyDescent="0.2">
      <c r="A298" s="97">
        <v>290</v>
      </c>
      <c r="B298" s="97" t="s">
        <v>2928</v>
      </c>
      <c r="C298" s="97" t="s">
        <v>2929</v>
      </c>
      <c r="D298" s="97" t="s">
        <v>2930</v>
      </c>
      <c r="E298" s="97" t="s">
        <v>2275</v>
      </c>
      <c r="F298" s="97" t="s">
        <v>318</v>
      </c>
      <c r="G298" s="4">
        <v>255.1</v>
      </c>
      <c r="H298" s="4">
        <v>250</v>
      </c>
      <c r="I298" s="4">
        <v>50</v>
      </c>
      <c r="J298" s="198"/>
      <c r="K298" s="390"/>
      <c r="L298" s="390"/>
      <c r="N298" s="390"/>
    </row>
    <row r="299" spans="1:14" ht="15" x14ac:dyDescent="0.2">
      <c r="A299" s="97">
        <v>291</v>
      </c>
      <c r="B299" s="97" t="s">
        <v>2931</v>
      </c>
      <c r="C299" s="97" t="s">
        <v>2929</v>
      </c>
      <c r="D299" s="97" t="s">
        <v>2932</v>
      </c>
      <c r="E299" s="97" t="s">
        <v>2275</v>
      </c>
      <c r="F299" s="97" t="s">
        <v>318</v>
      </c>
      <c r="G299" s="4">
        <v>255.1</v>
      </c>
      <c r="H299" s="4">
        <v>250</v>
      </c>
      <c r="I299" s="4">
        <v>50</v>
      </c>
      <c r="J299" s="198"/>
      <c r="K299" s="390"/>
      <c r="L299" s="390"/>
      <c r="N299" s="390"/>
    </row>
    <row r="300" spans="1:14" ht="15" x14ac:dyDescent="0.2">
      <c r="A300" s="97">
        <v>292</v>
      </c>
      <c r="B300" s="97" t="s">
        <v>2306</v>
      </c>
      <c r="C300" s="97" t="s">
        <v>2881</v>
      </c>
      <c r="D300" s="97" t="s">
        <v>2933</v>
      </c>
      <c r="E300" s="97" t="s">
        <v>2275</v>
      </c>
      <c r="F300" s="97" t="s">
        <v>318</v>
      </c>
      <c r="G300" s="4">
        <v>250</v>
      </c>
      <c r="H300" s="4">
        <v>250</v>
      </c>
      <c r="I300" s="4">
        <v>50</v>
      </c>
      <c r="J300" s="198"/>
      <c r="K300" s="390"/>
      <c r="L300" s="390"/>
      <c r="N300" s="390"/>
    </row>
    <row r="301" spans="1:14" ht="15" x14ac:dyDescent="0.2">
      <c r="A301" s="97">
        <v>293</v>
      </c>
      <c r="B301" s="97" t="s">
        <v>2934</v>
      </c>
      <c r="C301" s="97" t="s">
        <v>2935</v>
      </c>
      <c r="D301" s="97" t="s">
        <v>2936</v>
      </c>
      <c r="E301" s="97" t="s">
        <v>2275</v>
      </c>
      <c r="F301" s="97" t="s">
        <v>318</v>
      </c>
      <c r="G301" s="4">
        <v>255.1</v>
      </c>
      <c r="H301" s="4">
        <v>250</v>
      </c>
      <c r="I301" s="4">
        <v>50</v>
      </c>
      <c r="J301" s="198"/>
      <c r="K301" s="390"/>
      <c r="L301" s="390"/>
      <c r="N301" s="390"/>
    </row>
    <row r="302" spans="1:14" ht="15" x14ac:dyDescent="0.2">
      <c r="A302" s="97">
        <v>294</v>
      </c>
      <c r="B302" s="97" t="s">
        <v>2937</v>
      </c>
      <c r="C302" s="97" t="s">
        <v>2938</v>
      </c>
      <c r="D302" s="97" t="s">
        <v>2939</v>
      </c>
      <c r="E302" s="97" t="s">
        <v>2275</v>
      </c>
      <c r="F302" s="97" t="s">
        <v>318</v>
      </c>
      <c r="G302" s="4">
        <v>255.1</v>
      </c>
      <c r="H302" s="4">
        <v>250</v>
      </c>
      <c r="I302" s="4">
        <v>50</v>
      </c>
      <c r="J302" s="198"/>
      <c r="K302" s="390"/>
      <c r="L302" s="390"/>
      <c r="N302" s="390"/>
    </row>
    <row r="303" spans="1:14" ht="15" x14ac:dyDescent="0.2">
      <c r="A303" s="97">
        <v>295</v>
      </c>
      <c r="B303" s="97" t="s">
        <v>2940</v>
      </c>
      <c r="C303" s="97" t="s">
        <v>2941</v>
      </c>
      <c r="D303" s="97" t="s">
        <v>2942</v>
      </c>
      <c r="E303" s="97" t="s">
        <v>2275</v>
      </c>
      <c r="F303" s="97" t="s">
        <v>318</v>
      </c>
      <c r="G303" s="4">
        <v>255.1</v>
      </c>
      <c r="H303" s="4">
        <v>250</v>
      </c>
      <c r="I303" s="4">
        <v>50</v>
      </c>
      <c r="J303" s="198"/>
      <c r="K303" s="390"/>
      <c r="L303" s="390"/>
      <c r="N303" s="390"/>
    </row>
    <row r="304" spans="1:14" ht="15" x14ac:dyDescent="0.2">
      <c r="A304" s="97">
        <v>296</v>
      </c>
      <c r="B304" s="97" t="s">
        <v>2943</v>
      </c>
      <c r="C304" s="97" t="s">
        <v>2944</v>
      </c>
      <c r="D304" s="97" t="s">
        <v>2945</v>
      </c>
      <c r="E304" s="97" t="s">
        <v>2275</v>
      </c>
      <c r="F304" s="97" t="s">
        <v>318</v>
      </c>
      <c r="G304" s="4">
        <v>255.1</v>
      </c>
      <c r="H304" s="4">
        <v>250</v>
      </c>
      <c r="I304" s="4">
        <v>50</v>
      </c>
      <c r="J304" s="198"/>
      <c r="K304" s="390"/>
      <c r="L304" s="390"/>
      <c r="N304" s="390"/>
    </row>
    <row r="305" spans="1:14" ht="15" x14ac:dyDescent="0.2">
      <c r="A305" s="97">
        <v>297</v>
      </c>
      <c r="B305" s="97" t="s">
        <v>2946</v>
      </c>
      <c r="C305" s="97" t="s">
        <v>2947</v>
      </c>
      <c r="D305" s="97" t="s">
        <v>2948</v>
      </c>
      <c r="E305" s="97" t="s">
        <v>2275</v>
      </c>
      <c r="F305" s="97" t="s">
        <v>318</v>
      </c>
      <c r="G305" s="4">
        <v>255.1</v>
      </c>
      <c r="H305" s="4">
        <v>250</v>
      </c>
      <c r="I305" s="4">
        <v>50</v>
      </c>
      <c r="J305" s="198"/>
      <c r="K305" s="390"/>
      <c r="L305" s="390"/>
      <c r="N305" s="390"/>
    </row>
    <row r="306" spans="1:14" ht="15" x14ac:dyDescent="0.2">
      <c r="A306" s="97">
        <v>298</v>
      </c>
      <c r="B306" s="97" t="s">
        <v>2949</v>
      </c>
      <c r="C306" s="97" t="s">
        <v>2950</v>
      </c>
      <c r="D306" s="97" t="s">
        <v>2951</v>
      </c>
      <c r="E306" s="97" t="s">
        <v>2275</v>
      </c>
      <c r="F306" s="97" t="s">
        <v>318</v>
      </c>
      <c r="G306" s="4">
        <v>255.1</v>
      </c>
      <c r="H306" s="4">
        <v>250</v>
      </c>
      <c r="I306" s="4">
        <v>50</v>
      </c>
      <c r="J306" s="198"/>
      <c r="K306" s="390"/>
      <c r="L306" s="390"/>
      <c r="N306" s="390"/>
    </row>
    <row r="307" spans="1:14" ht="15" x14ac:dyDescent="0.2">
      <c r="A307" s="97">
        <v>299</v>
      </c>
      <c r="B307" s="97" t="s">
        <v>2952</v>
      </c>
      <c r="C307" s="97" t="s">
        <v>2779</v>
      </c>
      <c r="D307" s="97" t="s">
        <v>2953</v>
      </c>
      <c r="E307" s="97" t="s">
        <v>2275</v>
      </c>
      <c r="F307" s="97" t="s">
        <v>318</v>
      </c>
      <c r="G307" s="4">
        <v>250</v>
      </c>
      <c r="H307" s="4">
        <v>250</v>
      </c>
      <c r="I307" s="4">
        <v>50</v>
      </c>
      <c r="J307" s="198"/>
      <c r="K307" s="390"/>
      <c r="L307" s="390"/>
      <c r="N307" s="390"/>
    </row>
    <row r="308" spans="1:14" ht="15" x14ac:dyDescent="0.2">
      <c r="A308" s="97">
        <v>300</v>
      </c>
      <c r="B308" s="97" t="s">
        <v>2954</v>
      </c>
      <c r="C308" s="97" t="s">
        <v>2955</v>
      </c>
      <c r="D308" s="97" t="s">
        <v>2956</v>
      </c>
      <c r="E308" s="97" t="s">
        <v>2275</v>
      </c>
      <c r="F308" s="97" t="s">
        <v>318</v>
      </c>
      <c r="G308" s="4">
        <v>255.1</v>
      </c>
      <c r="H308" s="4">
        <v>250</v>
      </c>
      <c r="I308" s="4">
        <v>50</v>
      </c>
      <c r="J308" s="198"/>
      <c r="K308" s="390"/>
      <c r="L308" s="390"/>
      <c r="N308" s="390"/>
    </row>
    <row r="309" spans="1:14" ht="15" x14ac:dyDescent="0.2">
      <c r="A309" s="97">
        <v>301</v>
      </c>
      <c r="B309" s="97" t="s">
        <v>2957</v>
      </c>
      <c r="C309" s="97" t="s">
        <v>2958</v>
      </c>
      <c r="D309" s="97" t="s">
        <v>2959</v>
      </c>
      <c r="E309" s="97" t="s">
        <v>2275</v>
      </c>
      <c r="F309" s="97" t="s">
        <v>318</v>
      </c>
      <c r="G309" s="4">
        <v>250</v>
      </c>
      <c r="H309" s="4">
        <v>250</v>
      </c>
      <c r="I309" s="4">
        <v>50</v>
      </c>
      <c r="J309" s="198"/>
      <c r="K309" s="390"/>
      <c r="L309" s="390"/>
      <c r="N309" s="390"/>
    </row>
    <row r="310" spans="1:14" ht="15" x14ac:dyDescent="0.2">
      <c r="A310" s="97">
        <v>302</v>
      </c>
      <c r="B310" s="97" t="s">
        <v>2960</v>
      </c>
      <c r="C310" s="97" t="s">
        <v>2961</v>
      </c>
      <c r="D310" s="97" t="s">
        <v>2962</v>
      </c>
      <c r="E310" s="97" t="s">
        <v>2275</v>
      </c>
      <c r="F310" s="97" t="s">
        <v>318</v>
      </c>
      <c r="G310" s="4">
        <v>255.1</v>
      </c>
      <c r="H310" s="4">
        <v>250</v>
      </c>
      <c r="I310" s="4">
        <v>50</v>
      </c>
      <c r="J310" s="198"/>
      <c r="K310" s="390"/>
      <c r="L310" s="390"/>
      <c r="N310" s="390"/>
    </row>
    <row r="311" spans="1:14" ht="15" x14ac:dyDescent="0.2">
      <c r="A311" s="97">
        <v>303</v>
      </c>
      <c r="B311" s="97" t="s">
        <v>2954</v>
      </c>
      <c r="C311" s="97" t="s">
        <v>2233</v>
      </c>
      <c r="D311" s="97" t="s">
        <v>2963</v>
      </c>
      <c r="E311" s="97" t="s">
        <v>2275</v>
      </c>
      <c r="F311" s="97" t="s">
        <v>318</v>
      </c>
      <c r="G311" s="4">
        <v>255.1</v>
      </c>
      <c r="H311" s="4">
        <v>250</v>
      </c>
      <c r="I311" s="4">
        <v>50</v>
      </c>
      <c r="J311" s="198"/>
      <c r="K311" s="390"/>
      <c r="L311" s="390"/>
      <c r="N311" s="390"/>
    </row>
    <row r="312" spans="1:14" ht="15" x14ac:dyDescent="0.2">
      <c r="A312" s="97">
        <v>304</v>
      </c>
      <c r="B312" s="97" t="s">
        <v>2964</v>
      </c>
      <c r="C312" s="97" t="s">
        <v>2965</v>
      </c>
      <c r="D312" s="97" t="s">
        <v>2966</v>
      </c>
      <c r="E312" s="97" t="s">
        <v>2275</v>
      </c>
      <c r="F312" s="97" t="s">
        <v>318</v>
      </c>
      <c r="G312" s="4">
        <v>255.1</v>
      </c>
      <c r="H312" s="4">
        <v>250</v>
      </c>
      <c r="I312" s="4">
        <v>50</v>
      </c>
      <c r="J312" s="198"/>
      <c r="K312" s="390"/>
      <c r="L312" s="390"/>
      <c r="N312" s="390"/>
    </row>
    <row r="313" spans="1:14" ht="15" x14ac:dyDescent="0.2">
      <c r="A313" s="97">
        <v>305</v>
      </c>
      <c r="B313" s="97" t="s">
        <v>2967</v>
      </c>
      <c r="C313" s="97" t="s">
        <v>2968</v>
      </c>
      <c r="D313" s="97" t="s">
        <v>2969</v>
      </c>
      <c r="E313" s="97" t="s">
        <v>2275</v>
      </c>
      <c r="F313" s="97" t="s">
        <v>318</v>
      </c>
      <c r="G313" s="4">
        <v>255.1</v>
      </c>
      <c r="H313" s="4">
        <v>250</v>
      </c>
      <c r="I313" s="4">
        <v>50</v>
      </c>
      <c r="J313" s="198"/>
      <c r="K313" s="390"/>
      <c r="L313" s="390"/>
      <c r="N313" s="390"/>
    </row>
    <row r="314" spans="1:14" ht="15" x14ac:dyDescent="0.2">
      <c r="A314" s="97">
        <v>306</v>
      </c>
      <c r="B314" s="97" t="s">
        <v>2954</v>
      </c>
      <c r="C314" s="97" t="s">
        <v>2970</v>
      </c>
      <c r="D314" s="97" t="s">
        <v>2971</v>
      </c>
      <c r="E314" s="97" t="s">
        <v>2275</v>
      </c>
      <c r="F314" s="97" t="s">
        <v>318</v>
      </c>
      <c r="G314" s="4">
        <v>255.1</v>
      </c>
      <c r="H314" s="4">
        <v>250</v>
      </c>
      <c r="I314" s="4">
        <v>50</v>
      </c>
      <c r="J314" s="198"/>
      <c r="K314" s="390"/>
      <c r="L314" s="390"/>
      <c r="N314" s="390"/>
    </row>
    <row r="315" spans="1:14" ht="15" x14ac:dyDescent="0.2">
      <c r="A315" s="97">
        <v>307</v>
      </c>
      <c r="B315" s="97" t="s">
        <v>2972</v>
      </c>
      <c r="C315" s="97" t="s">
        <v>2973</v>
      </c>
      <c r="D315" s="97" t="s">
        <v>2974</v>
      </c>
      <c r="E315" s="97" t="s">
        <v>2275</v>
      </c>
      <c r="F315" s="97" t="s">
        <v>318</v>
      </c>
      <c r="G315" s="4">
        <v>255.1</v>
      </c>
      <c r="H315" s="4">
        <v>250</v>
      </c>
      <c r="I315" s="4">
        <v>50</v>
      </c>
      <c r="J315" s="198"/>
      <c r="K315" s="390"/>
      <c r="L315" s="390"/>
      <c r="N315" s="390"/>
    </row>
    <row r="316" spans="1:14" ht="15" x14ac:dyDescent="0.2">
      <c r="A316" s="97">
        <v>308</v>
      </c>
      <c r="B316" s="97" t="s">
        <v>2975</v>
      </c>
      <c r="C316" s="97" t="s">
        <v>2958</v>
      </c>
      <c r="D316" s="97" t="s">
        <v>2976</v>
      </c>
      <c r="E316" s="97" t="s">
        <v>2275</v>
      </c>
      <c r="F316" s="97" t="s">
        <v>318</v>
      </c>
      <c r="G316" s="4">
        <v>255.1</v>
      </c>
      <c r="H316" s="4">
        <v>250</v>
      </c>
      <c r="I316" s="4">
        <v>50</v>
      </c>
      <c r="J316" s="198"/>
      <c r="K316" s="390"/>
      <c r="L316" s="390"/>
      <c r="N316" s="390"/>
    </row>
    <row r="317" spans="1:14" ht="15" x14ac:dyDescent="0.2">
      <c r="A317" s="97">
        <v>309</v>
      </c>
      <c r="B317" s="97" t="s">
        <v>2977</v>
      </c>
      <c r="C317" s="97" t="s">
        <v>2978</v>
      </c>
      <c r="D317" s="97" t="s">
        <v>2979</v>
      </c>
      <c r="E317" s="97" t="s">
        <v>2275</v>
      </c>
      <c r="F317" s="97" t="s">
        <v>318</v>
      </c>
      <c r="G317" s="4">
        <v>250</v>
      </c>
      <c r="H317" s="4">
        <v>250</v>
      </c>
      <c r="I317" s="4">
        <v>50</v>
      </c>
      <c r="J317" s="198"/>
      <c r="K317" s="390"/>
      <c r="L317" s="390"/>
      <c r="N317" s="390"/>
    </row>
    <row r="318" spans="1:14" ht="15" x14ac:dyDescent="0.2">
      <c r="A318" s="97">
        <v>310</v>
      </c>
      <c r="B318" s="97" t="s">
        <v>2980</v>
      </c>
      <c r="C318" s="97" t="s">
        <v>2782</v>
      </c>
      <c r="D318" s="97" t="s">
        <v>2981</v>
      </c>
      <c r="E318" s="97" t="s">
        <v>2275</v>
      </c>
      <c r="F318" s="97" t="s">
        <v>318</v>
      </c>
      <c r="G318" s="4">
        <v>255.1</v>
      </c>
      <c r="H318" s="4">
        <v>250</v>
      </c>
      <c r="I318" s="4">
        <v>50</v>
      </c>
      <c r="J318" s="198"/>
      <c r="K318" s="390"/>
      <c r="L318" s="390"/>
      <c r="N318" s="390"/>
    </row>
    <row r="319" spans="1:14" ht="15" x14ac:dyDescent="0.2">
      <c r="A319" s="97">
        <v>311</v>
      </c>
      <c r="B319" s="97" t="s">
        <v>2982</v>
      </c>
      <c r="C319" s="97" t="s">
        <v>2779</v>
      </c>
      <c r="D319" s="97" t="s">
        <v>2983</v>
      </c>
      <c r="E319" s="97" t="s">
        <v>2275</v>
      </c>
      <c r="F319" s="97" t="s">
        <v>318</v>
      </c>
      <c r="G319" s="4">
        <v>255.1</v>
      </c>
      <c r="H319" s="4">
        <v>250</v>
      </c>
      <c r="I319" s="4">
        <v>50</v>
      </c>
      <c r="J319" s="198"/>
      <c r="K319" s="390"/>
      <c r="L319" s="390"/>
      <c r="N319" s="390"/>
    </row>
    <row r="320" spans="1:14" ht="15" x14ac:dyDescent="0.2">
      <c r="A320" s="97">
        <v>312</v>
      </c>
      <c r="B320" s="97" t="s">
        <v>2964</v>
      </c>
      <c r="C320" s="97" t="s">
        <v>2984</v>
      </c>
      <c r="D320" s="97" t="s">
        <v>2985</v>
      </c>
      <c r="E320" s="97" t="s">
        <v>2275</v>
      </c>
      <c r="F320" s="97" t="s">
        <v>318</v>
      </c>
      <c r="G320" s="4">
        <v>255.1</v>
      </c>
      <c r="H320" s="4">
        <v>250</v>
      </c>
      <c r="I320" s="4">
        <v>50</v>
      </c>
      <c r="J320" s="198"/>
      <c r="K320" s="390"/>
      <c r="L320" s="390"/>
      <c r="N320" s="390"/>
    </row>
    <row r="321" spans="1:14" ht="15" x14ac:dyDescent="0.2">
      <c r="A321" s="97">
        <v>313</v>
      </c>
      <c r="B321" s="97" t="s">
        <v>2954</v>
      </c>
      <c r="C321" s="97" t="s">
        <v>2986</v>
      </c>
      <c r="D321" s="97" t="s">
        <v>2987</v>
      </c>
      <c r="E321" s="97" t="s">
        <v>2275</v>
      </c>
      <c r="F321" s="97" t="s">
        <v>318</v>
      </c>
      <c r="G321" s="4">
        <v>255.1</v>
      </c>
      <c r="H321" s="4">
        <v>250</v>
      </c>
      <c r="I321" s="4">
        <v>50</v>
      </c>
      <c r="J321" s="198"/>
      <c r="K321" s="390"/>
      <c r="L321" s="390"/>
      <c r="N321" s="390"/>
    </row>
    <row r="322" spans="1:14" ht="15" x14ac:dyDescent="0.2">
      <c r="A322" s="97">
        <v>314</v>
      </c>
      <c r="B322" s="97" t="s">
        <v>2960</v>
      </c>
      <c r="C322" s="97" t="s">
        <v>2988</v>
      </c>
      <c r="D322" s="97" t="s">
        <v>2989</v>
      </c>
      <c r="E322" s="97" t="s">
        <v>2275</v>
      </c>
      <c r="F322" s="97" t="s">
        <v>318</v>
      </c>
      <c r="G322" s="4">
        <v>255.1</v>
      </c>
      <c r="H322" s="4">
        <v>250</v>
      </c>
      <c r="I322" s="4">
        <v>50</v>
      </c>
      <c r="J322" s="198"/>
      <c r="K322" s="390"/>
      <c r="L322" s="390"/>
      <c r="N322" s="390"/>
    </row>
    <row r="323" spans="1:14" ht="15" x14ac:dyDescent="0.2">
      <c r="A323" s="97">
        <v>315</v>
      </c>
      <c r="B323" s="97" t="s">
        <v>2990</v>
      </c>
      <c r="C323" s="97" t="s">
        <v>2991</v>
      </c>
      <c r="D323" s="97" t="s">
        <v>2992</v>
      </c>
      <c r="E323" s="97" t="s">
        <v>2275</v>
      </c>
      <c r="F323" s="97" t="s">
        <v>318</v>
      </c>
      <c r="G323" s="4">
        <v>255.1</v>
      </c>
      <c r="H323" s="4">
        <v>250</v>
      </c>
      <c r="I323" s="4">
        <v>50</v>
      </c>
      <c r="J323" s="198"/>
      <c r="K323" s="390"/>
      <c r="L323" s="390"/>
      <c r="N323" s="390"/>
    </row>
    <row r="324" spans="1:14" ht="15" x14ac:dyDescent="0.2">
      <c r="A324" s="97">
        <v>316</v>
      </c>
      <c r="B324" s="97" t="s">
        <v>2993</v>
      </c>
      <c r="C324" s="97" t="s">
        <v>2994</v>
      </c>
      <c r="D324" s="97" t="s">
        <v>2995</v>
      </c>
      <c r="E324" s="97" t="s">
        <v>2275</v>
      </c>
      <c r="F324" s="97" t="s">
        <v>318</v>
      </c>
      <c r="G324" s="4">
        <v>255.1</v>
      </c>
      <c r="H324" s="4">
        <v>250</v>
      </c>
      <c r="I324" s="4">
        <v>50</v>
      </c>
      <c r="J324" s="198"/>
      <c r="K324" s="390"/>
      <c r="L324" s="390"/>
      <c r="N324" s="390"/>
    </row>
    <row r="325" spans="1:14" ht="15" x14ac:dyDescent="0.2">
      <c r="A325" s="97">
        <v>317</v>
      </c>
      <c r="B325" s="97" t="s">
        <v>2996</v>
      </c>
      <c r="C325" s="97" t="s">
        <v>2997</v>
      </c>
      <c r="D325" s="97" t="s">
        <v>2998</v>
      </c>
      <c r="E325" s="97" t="s">
        <v>2275</v>
      </c>
      <c r="F325" s="97" t="s">
        <v>318</v>
      </c>
      <c r="G325" s="4">
        <v>255.1</v>
      </c>
      <c r="H325" s="4">
        <v>250</v>
      </c>
      <c r="I325" s="4">
        <v>50</v>
      </c>
      <c r="J325" s="198"/>
      <c r="K325" s="390"/>
      <c r="L325" s="390"/>
      <c r="N325" s="390"/>
    </row>
    <row r="326" spans="1:14" ht="15" x14ac:dyDescent="0.2">
      <c r="A326" s="97">
        <v>318</v>
      </c>
      <c r="B326" s="97" t="s">
        <v>2999</v>
      </c>
      <c r="C326" s="97" t="s">
        <v>3000</v>
      </c>
      <c r="D326" s="97" t="s">
        <v>3001</v>
      </c>
      <c r="E326" s="97" t="s">
        <v>2275</v>
      </c>
      <c r="F326" s="97" t="s">
        <v>318</v>
      </c>
      <c r="G326" s="4">
        <v>255.1</v>
      </c>
      <c r="H326" s="4">
        <v>250</v>
      </c>
      <c r="I326" s="4">
        <v>50</v>
      </c>
      <c r="J326" s="198"/>
      <c r="K326" s="390"/>
      <c r="L326" s="390"/>
      <c r="N326" s="390"/>
    </row>
    <row r="327" spans="1:14" ht="15" x14ac:dyDescent="0.2">
      <c r="A327" s="97">
        <v>319</v>
      </c>
      <c r="B327" s="97" t="s">
        <v>2990</v>
      </c>
      <c r="C327" s="97" t="s">
        <v>3002</v>
      </c>
      <c r="D327" s="97" t="s">
        <v>3003</v>
      </c>
      <c r="E327" s="97" t="s">
        <v>2275</v>
      </c>
      <c r="F327" s="97" t="s">
        <v>318</v>
      </c>
      <c r="G327" s="4">
        <v>255.1</v>
      </c>
      <c r="H327" s="4">
        <v>250</v>
      </c>
      <c r="I327" s="4">
        <v>50</v>
      </c>
      <c r="J327" s="198"/>
      <c r="K327" s="390"/>
      <c r="L327" s="390"/>
      <c r="N327" s="390"/>
    </row>
    <row r="328" spans="1:14" ht="15" x14ac:dyDescent="0.2">
      <c r="A328" s="97">
        <v>320</v>
      </c>
      <c r="B328" s="97" t="s">
        <v>3004</v>
      </c>
      <c r="C328" s="97" t="s">
        <v>3005</v>
      </c>
      <c r="D328" s="97" t="s">
        <v>3006</v>
      </c>
      <c r="E328" s="97" t="s">
        <v>2275</v>
      </c>
      <c r="F328" s="97" t="s">
        <v>318</v>
      </c>
      <c r="G328" s="4">
        <v>250</v>
      </c>
      <c r="H328" s="4">
        <v>250</v>
      </c>
      <c r="I328" s="4">
        <v>50</v>
      </c>
      <c r="J328" s="198"/>
      <c r="K328" s="390"/>
      <c r="L328" s="390"/>
      <c r="N328" s="390"/>
    </row>
    <row r="329" spans="1:14" ht="15" x14ac:dyDescent="0.2">
      <c r="A329" s="97">
        <v>321</v>
      </c>
      <c r="B329" s="97" t="s">
        <v>3007</v>
      </c>
      <c r="C329" s="97" t="s">
        <v>3008</v>
      </c>
      <c r="D329" s="97" t="s">
        <v>3009</v>
      </c>
      <c r="E329" s="97" t="s">
        <v>2275</v>
      </c>
      <c r="F329" s="97" t="s">
        <v>318</v>
      </c>
      <c r="G329" s="4">
        <v>255.1</v>
      </c>
      <c r="H329" s="4">
        <v>250</v>
      </c>
      <c r="I329" s="4">
        <v>50</v>
      </c>
      <c r="J329" s="198"/>
      <c r="K329" s="390"/>
      <c r="L329" s="390"/>
      <c r="N329" s="390"/>
    </row>
    <row r="330" spans="1:14" ht="15" x14ac:dyDescent="0.2">
      <c r="A330" s="97">
        <v>322</v>
      </c>
      <c r="B330" s="97" t="s">
        <v>3010</v>
      </c>
      <c r="C330" s="97" t="s">
        <v>3011</v>
      </c>
      <c r="D330" s="97" t="s">
        <v>3012</v>
      </c>
      <c r="E330" s="97" t="s">
        <v>2275</v>
      </c>
      <c r="F330" s="97" t="s">
        <v>318</v>
      </c>
      <c r="G330" s="4">
        <v>250</v>
      </c>
      <c r="H330" s="4">
        <v>250</v>
      </c>
      <c r="I330" s="4">
        <v>50</v>
      </c>
      <c r="J330" s="198"/>
      <c r="K330" s="390"/>
      <c r="L330" s="390"/>
      <c r="N330" s="390"/>
    </row>
    <row r="331" spans="1:14" ht="15" x14ac:dyDescent="0.2">
      <c r="A331" s="97">
        <v>323</v>
      </c>
      <c r="B331" s="97" t="s">
        <v>3013</v>
      </c>
      <c r="C331" s="97" t="s">
        <v>2779</v>
      </c>
      <c r="D331" s="97" t="s">
        <v>3014</v>
      </c>
      <c r="E331" s="97" t="s">
        <v>2275</v>
      </c>
      <c r="F331" s="97" t="s">
        <v>318</v>
      </c>
      <c r="G331" s="4">
        <v>255.1</v>
      </c>
      <c r="H331" s="4">
        <v>250</v>
      </c>
      <c r="I331" s="4">
        <v>50</v>
      </c>
      <c r="J331" s="198"/>
      <c r="K331" s="390"/>
      <c r="L331" s="390"/>
      <c r="N331" s="390"/>
    </row>
    <row r="332" spans="1:14" ht="15" x14ac:dyDescent="0.2">
      <c r="A332" s="97">
        <v>324</v>
      </c>
      <c r="B332" s="97" t="s">
        <v>3015</v>
      </c>
      <c r="C332" s="97" t="s">
        <v>2016</v>
      </c>
      <c r="D332" s="97" t="s">
        <v>3016</v>
      </c>
      <c r="E332" s="97" t="s">
        <v>2275</v>
      </c>
      <c r="F332" s="97" t="s">
        <v>318</v>
      </c>
      <c r="G332" s="4">
        <v>250</v>
      </c>
      <c r="H332" s="4">
        <v>250</v>
      </c>
      <c r="I332" s="4">
        <v>50</v>
      </c>
      <c r="J332" s="198"/>
      <c r="K332" s="390"/>
      <c r="L332" s="390"/>
      <c r="N332" s="390"/>
    </row>
    <row r="333" spans="1:14" ht="15" x14ac:dyDescent="0.2">
      <c r="A333" s="97">
        <v>325</v>
      </c>
      <c r="B333" s="97" t="s">
        <v>3017</v>
      </c>
      <c r="C333" s="97" t="s">
        <v>3018</v>
      </c>
      <c r="D333" s="97" t="s">
        <v>3019</v>
      </c>
      <c r="E333" s="97" t="s">
        <v>2275</v>
      </c>
      <c r="F333" s="97" t="s">
        <v>318</v>
      </c>
      <c r="G333" s="4">
        <v>255.1</v>
      </c>
      <c r="H333" s="4">
        <v>250</v>
      </c>
      <c r="I333" s="4">
        <v>50</v>
      </c>
      <c r="J333" s="198"/>
      <c r="K333" s="390"/>
      <c r="L333" s="390"/>
      <c r="N333" s="390"/>
    </row>
    <row r="334" spans="1:14" ht="15" x14ac:dyDescent="0.2">
      <c r="A334" s="97">
        <v>326</v>
      </c>
      <c r="B334" s="97" t="s">
        <v>3020</v>
      </c>
      <c r="C334" s="97" t="s">
        <v>2219</v>
      </c>
      <c r="D334" s="97" t="s">
        <v>3021</v>
      </c>
      <c r="E334" s="97" t="s">
        <v>2275</v>
      </c>
      <c r="F334" s="97" t="s">
        <v>318</v>
      </c>
      <c r="G334" s="4">
        <v>255.1</v>
      </c>
      <c r="H334" s="4">
        <v>250</v>
      </c>
      <c r="I334" s="4">
        <v>50</v>
      </c>
      <c r="J334" s="198"/>
      <c r="K334" s="390"/>
      <c r="L334" s="390"/>
      <c r="N334" s="390"/>
    </row>
    <row r="335" spans="1:14" ht="15" x14ac:dyDescent="0.2">
      <c r="A335" s="97">
        <v>327</v>
      </c>
      <c r="B335" s="97" t="s">
        <v>2943</v>
      </c>
      <c r="C335" s="97" t="s">
        <v>3022</v>
      </c>
      <c r="D335" s="97" t="s">
        <v>3023</v>
      </c>
      <c r="E335" s="97" t="s">
        <v>2275</v>
      </c>
      <c r="F335" s="97" t="s">
        <v>318</v>
      </c>
      <c r="G335" s="4">
        <v>255.1</v>
      </c>
      <c r="H335" s="4">
        <v>250</v>
      </c>
      <c r="I335" s="4">
        <v>50</v>
      </c>
      <c r="J335" s="198"/>
      <c r="K335" s="390"/>
      <c r="L335" s="390"/>
      <c r="N335" s="390"/>
    </row>
    <row r="336" spans="1:14" ht="15" x14ac:dyDescent="0.2">
      <c r="A336" s="97">
        <v>328</v>
      </c>
      <c r="B336" s="97" t="s">
        <v>2954</v>
      </c>
      <c r="C336" s="97" t="s">
        <v>2779</v>
      </c>
      <c r="D336" s="97" t="s">
        <v>3024</v>
      </c>
      <c r="E336" s="97" t="s">
        <v>2275</v>
      </c>
      <c r="F336" s="97" t="s">
        <v>318</v>
      </c>
      <c r="G336" s="4">
        <v>250</v>
      </c>
      <c r="H336" s="4">
        <v>250</v>
      </c>
      <c r="I336" s="4">
        <v>50</v>
      </c>
      <c r="J336" s="198"/>
      <c r="K336" s="390"/>
      <c r="L336" s="390"/>
      <c r="N336" s="390"/>
    </row>
    <row r="337" spans="1:14" ht="15" x14ac:dyDescent="0.2">
      <c r="A337" s="97">
        <v>329</v>
      </c>
      <c r="B337" s="97" t="s">
        <v>3025</v>
      </c>
      <c r="C337" s="97" t="s">
        <v>3026</v>
      </c>
      <c r="D337" s="97" t="s">
        <v>3027</v>
      </c>
      <c r="E337" s="97" t="s">
        <v>2275</v>
      </c>
      <c r="F337" s="97" t="s">
        <v>318</v>
      </c>
      <c r="G337" s="4">
        <v>255.1</v>
      </c>
      <c r="H337" s="4">
        <v>250</v>
      </c>
      <c r="I337" s="4">
        <v>50</v>
      </c>
      <c r="J337" s="198"/>
      <c r="K337" s="390"/>
      <c r="L337" s="390"/>
      <c r="N337" s="390"/>
    </row>
    <row r="338" spans="1:14" ht="15" x14ac:dyDescent="0.2">
      <c r="A338" s="97">
        <v>330</v>
      </c>
      <c r="B338" s="97" t="s">
        <v>3028</v>
      </c>
      <c r="C338" s="97" t="s">
        <v>3029</v>
      </c>
      <c r="D338" s="97" t="s">
        <v>3030</v>
      </c>
      <c r="E338" s="97" t="s">
        <v>2275</v>
      </c>
      <c r="F338" s="97" t="s">
        <v>318</v>
      </c>
      <c r="G338" s="4">
        <v>255.1</v>
      </c>
      <c r="H338" s="4">
        <v>250</v>
      </c>
      <c r="I338" s="4">
        <v>50</v>
      </c>
      <c r="J338" s="198"/>
      <c r="K338" s="390"/>
      <c r="L338" s="390"/>
      <c r="N338" s="390"/>
    </row>
    <row r="339" spans="1:14" ht="15" x14ac:dyDescent="0.2">
      <c r="A339" s="97">
        <v>331</v>
      </c>
      <c r="B339" s="97" t="s">
        <v>3031</v>
      </c>
      <c r="C339" s="97" t="s">
        <v>3032</v>
      </c>
      <c r="D339" s="97" t="s">
        <v>3033</v>
      </c>
      <c r="E339" s="97" t="s">
        <v>2275</v>
      </c>
      <c r="F339" s="97" t="s">
        <v>318</v>
      </c>
      <c r="G339" s="4">
        <v>255.1</v>
      </c>
      <c r="H339" s="4">
        <v>250</v>
      </c>
      <c r="I339" s="4">
        <v>50</v>
      </c>
      <c r="J339" s="198"/>
      <c r="K339" s="390"/>
      <c r="L339" s="390"/>
      <c r="N339" s="390"/>
    </row>
    <row r="340" spans="1:14" ht="15" x14ac:dyDescent="0.2">
      <c r="A340" s="97">
        <v>332</v>
      </c>
      <c r="B340" s="97" t="s">
        <v>3034</v>
      </c>
      <c r="C340" s="97" t="s">
        <v>3029</v>
      </c>
      <c r="D340" s="97" t="s">
        <v>3035</v>
      </c>
      <c r="E340" s="97" t="s">
        <v>2275</v>
      </c>
      <c r="F340" s="97" t="s">
        <v>318</v>
      </c>
      <c r="G340" s="4">
        <v>255.1</v>
      </c>
      <c r="H340" s="4">
        <v>250</v>
      </c>
      <c r="I340" s="4">
        <v>50</v>
      </c>
      <c r="J340" s="198"/>
      <c r="K340" s="390"/>
      <c r="L340" s="390"/>
      <c r="N340" s="390"/>
    </row>
    <row r="341" spans="1:14" ht="15" x14ac:dyDescent="0.2">
      <c r="A341" s="97">
        <v>333</v>
      </c>
      <c r="B341" s="97" t="s">
        <v>3036</v>
      </c>
      <c r="C341" s="97" t="s">
        <v>3037</v>
      </c>
      <c r="D341" s="97" t="s">
        <v>3038</v>
      </c>
      <c r="E341" s="97" t="s">
        <v>2275</v>
      </c>
      <c r="F341" s="97" t="s">
        <v>318</v>
      </c>
      <c r="G341" s="4">
        <v>250</v>
      </c>
      <c r="H341" s="4">
        <v>250</v>
      </c>
      <c r="I341" s="4">
        <v>50</v>
      </c>
      <c r="J341" s="198"/>
      <c r="K341" s="390"/>
      <c r="L341" s="390"/>
      <c r="N341" s="390"/>
    </row>
    <row r="342" spans="1:14" ht="15" x14ac:dyDescent="0.2">
      <c r="A342" s="97">
        <v>334</v>
      </c>
      <c r="B342" s="97" t="s">
        <v>2982</v>
      </c>
      <c r="C342" s="97" t="s">
        <v>2881</v>
      </c>
      <c r="D342" s="97" t="s">
        <v>3039</v>
      </c>
      <c r="E342" s="97" t="s">
        <v>2275</v>
      </c>
      <c r="F342" s="97" t="s">
        <v>318</v>
      </c>
      <c r="G342" s="4">
        <v>255.1</v>
      </c>
      <c r="H342" s="4">
        <v>250</v>
      </c>
      <c r="I342" s="4">
        <v>50</v>
      </c>
      <c r="J342" s="198"/>
      <c r="K342" s="390"/>
      <c r="L342" s="390"/>
      <c r="N342" s="390"/>
    </row>
    <row r="343" spans="1:14" ht="15" x14ac:dyDescent="0.2">
      <c r="A343" s="97">
        <v>335</v>
      </c>
      <c r="B343" s="97" t="s">
        <v>2982</v>
      </c>
      <c r="C343" s="97" t="s">
        <v>2779</v>
      </c>
      <c r="D343" s="97" t="s">
        <v>3040</v>
      </c>
      <c r="E343" s="97" t="s">
        <v>2275</v>
      </c>
      <c r="F343" s="97" t="s">
        <v>318</v>
      </c>
      <c r="G343" s="4">
        <v>255.1</v>
      </c>
      <c r="H343" s="4">
        <v>250</v>
      </c>
      <c r="I343" s="4">
        <v>50</v>
      </c>
      <c r="J343" s="198"/>
      <c r="K343" s="390"/>
      <c r="L343" s="390"/>
      <c r="N343" s="390"/>
    </row>
    <row r="344" spans="1:14" ht="15" x14ac:dyDescent="0.2">
      <c r="A344" s="97">
        <v>336</v>
      </c>
      <c r="B344" s="97" t="s">
        <v>3041</v>
      </c>
      <c r="C344" s="97" t="s">
        <v>2881</v>
      </c>
      <c r="D344" s="97" t="s">
        <v>3042</v>
      </c>
      <c r="E344" s="97" t="s">
        <v>2275</v>
      </c>
      <c r="F344" s="97" t="s">
        <v>318</v>
      </c>
      <c r="G344" s="4">
        <v>250</v>
      </c>
      <c r="H344" s="4">
        <v>250</v>
      </c>
      <c r="I344" s="4">
        <v>50</v>
      </c>
      <c r="J344" s="198"/>
      <c r="K344" s="390"/>
      <c r="L344" s="390"/>
      <c r="N344" s="390"/>
    </row>
    <row r="345" spans="1:14" ht="15" x14ac:dyDescent="0.2">
      <c r="A345" s="97">
        <v>337</v>
      </c>
      <c r="B345" s="97" t="s">
        <v>2954</v>
      </c>
      <c r="C345" s="97" t="s">
        <v>2884</v>
      </c>
      <c r="D345" s="97" t="s">
        <v>3043</v>
      </c>
      <c r="E345" s="97" t="s">
        <v>2275</v>
      </c>
      <c r="F345" s="97" t="s">
        <v>318</v>
      </c>
      <c r="G345" s="4">
        <v>255.1</v>
      </c>
      <c r="H345" s="4">
        <v>250</v>
      </c>
      <c r="I345" s="4">
        <v>50</v>
      </c>
      <c r="J345" s="198"/>
      <c r="K345" s="390"/>
      <c r="L345" s="390"/>
      <c r="N345" s="390"/>
    </row>
    <row r="346" spans="1:14" ht="15" x14ac:dyDescent="0.2">
      <c r="A346" s="97">
        <v>338</v>
      </c>
      <c r="B346" s="97" t="s">
        <v>3044</v>
      </c>
      <c r="C346" s="97" t="s">
        <v>3045</v>
      </c>
      <c r="D346" s="97" t="s">
        <v>3046</v>
      </c>
      <c r="E346" s="97" t="s">
        <v>2275</v>
      </c>
      <c r="F346" s="97" t="s">
        <v>318</v>
      </c>
      <c r="G346" s="4">
        <v>250</v>
      </c>
      <c r="H346" s="4">
        <v>250</v>
      </c>
      <c r="I346" s="4">
        <v>50</v>
      </c>
      <c r="J346" s="198"/>
      <c r="K346" s="390"/>
      <c r="L346" s="390"/>
      <c r="N346" s="390"/>
    </row>
    <row r="347" spans="1:14" ht="15" x14ac:dyDescent="0.2">
      <c r="A347" s="97">
        <v>339</v>
      </c>
      <c r="B347" s="97" t="s">
        <v>3047</v>
      </c>
      <c r="C347" s="97" t="s">
        <v>3048</v>
      </c>
      <c r="D347" s="97" t="s">
        <v>3049</v>
      </c>
      <c r="E347" s="97" t="s">
        <v>2275</v>
      </c>
      <c r="F347" s="97" t="s">
        <v>318</v>
      </c>
      <c r="G347" s="4">
        <v>255.1</v>
      </c>
      <c r="H347" s="4">
        <v>250</v>
      </c>
      <c r="I347" s="4">
        <v>50</v>
      </c>
      <c r="J347" s="198"/>
      <c r="K347" s="390"/>
      <c r="L347" s="390"/>
      <c r="N347" s="390"/>
    </row>
    <row r="348" spans="1:14" ht="15" x14ac:dyDescent="0.2">
      <c r="A348" s="97">
        <v>340</v>
      </c>
      <c r="B348" s="97" t="s">
        <v>3050</v>
      </c>
      <c r="C348" s="97" t="s">
        <v>2784</v>
      </c>
      <c r="D348" s="97" t="s">
        <v>3051</v>
      </c>
      <c r="E348" s="97" t="s">
        <v>2275</v>
      </c>
      <c r="F348" s="97" t="s">
        <v>318</v>
      </c>
      <c r="G348" s="4">
        <v>255.1</v>
      </c>
      <c r="H348" s="4">
        <v>250</v>
      </c>
      <c r="I348" s="4">
        <v>50</v>
      </c>
      <c r="J348" s="198"/>
      <c r="K348" s="390"/>
      <c r="L348" s="390"/>
      <c r="N348" s="390"/>
    </row>
    <row r="349" spans="1:14" ht="15" x14ac:dyDescent="0.2">
      <c r="A349" s="97">
        <v>341</v>
      </c>
      <c r="B349" s="97" t="s">
        <v>3052</v>
      </c>
      <c r="C349" s="97" t="s">
        <v>3053</v>
      </c>
      <c r="D349" s="97" t="s">
        <v>3054</v>
      </c>
      <c r="E349" s="97" t="s">
        <v>2275</v>
      </c>
      <c r="F349" s="97" t="s">
        <v>318</v>
      </c>
      <c r="G349" s="4">
        <v>255.1</v>
      </c>
      <c r="H349" s="4">
        <v>250</v>
      </c>
      <c r="I349" s="4">
        <v>50</v>
      </c>
      <c r="J349" s="198"/>
      <c r="K349" s="390"/>
      <c r="L349" s="390"/>
      <c r="N349" s="390"/>
    </row>
    <row r="350" spans="1:14" ht="15" x14ac:dyDescent="0.2">
      <c r="A350" s="97">
        <v>342</v>
      </c>
      <c r="B350" s="97" t="s">
        <v>3025</v>
      </c>
      <c r="C350" s="97" t="s">
        <v>3055</v>
      </c>
      <c r="D350" s="97" t="s">
        <v>3056</v>
      </c>
      <c r="E350" s="97" t="s">
        <v>2275</v>
      </c>
      <c r="F350" s="97" t="s">
        <v>318</v>
      </c>
      <c r="G350" s="4">
        <v>255.1</v>
      </c>
      <c r="H350" s="4">
        <v>250</v>
      </c>
      <c r="I350" s="4">
        <v>50</v>
      </c>
      <c r="J350" s="198"/>
      <c r="K350" s="390"/>
      <c r="L350" s="390"/>
      <c r="N350" s="390"/>
    </row>
    <row r="351" spans="1:14" ht="15" x14ac:dyDescent="0.2">
      <c r="A351" s="97">
        <v>343</v>
      </c>
      <c r="B351" s="97" t="s">
        <v>3057</v>
      </c>
      <c r="C351" s="97" t="s">
        <v>3058</v>
      </c>
      <c r="D351" s="97" t="s">
        <v>3059</v>
      </c>
      <c r="E351" s="97" t="s">
        <v>2275</v>
      </c>
      <c r="F351" s="97" t="s">
        <v>318</v>
      </c>
      <c r="G351" s="4">
        <v>255.1</v>
      </c>
      <c r="H351" s="4">
        <v>250</v>
      </c>
      <c r="I351" s="4">
        <v>50</v>
      </c>
      <c r="J351" s="198"/>
      <c r="K351" s="390"/>
      <c r="L351" s="390"/>
      <c r="N351" s="390"/>
    </row>
    <row r="352" spans="1:14" ht="15" x14ac:dyDescent="0.2">
      <c r="A352" s="97">
        <v>344</v>
      </c>
      <c r="B352" s="97" t="s">
        <v>3060</v>
      </c>
      <c r="C352" s="97" t="s">
        <v>3061</v>
      </c>
      <c r="D352" s="97" t="s">
        <v>3062</v>
      </c>
      <c r="E352" s="97" t="s">
        <v>2275</v>
      </c>
      <c r="F352" s="97" t="s">
        <v>318</v>
      </c>
      <c r="G352" s="4">
        <v>255.1</v>
      </c>
      <c r="H352" s="4">
        <v>250</v>
      </c>
      <c r="I352" s="4">
        <v>50</v>
      </c>
      <c r="J352" s="198"/>
      <c r="K352" s="390"/>
      <c r="L352" s="390"/>
      <c r="N352" s="390"/>
    </row>
    <row r="353" spans="1:14" ht="15" x14ac:dyDescent="0.2">
      <c r="A353" s="97">
        <v>345</v>
      </c>
      <c r="B353" s="97" t="s">
        <v>3063</v>
      </c>
      <c r="C353" s="97" t="s">
        <v>3058</v>
      </c>
      <c r="D353" s="97" t="s">
        <v>3064</v>
      </c>
      <c r="E353" s="97" t="s">
        <v>2275</v>
      </c>
      <c r="F353" s="97" t="s">
        <v>318</v>
      </c>
      <c r="G353" s="4">
        <v>250</v>
      </c>
      <c r="H353" s="4">
        <v>250</v>
      </c>
      <c r="I353" s="4">
        <v>50</v>
      </c>
      <c r="J353" s="198"/>
      <c r="K353" s="390"/>
      <c r="L353" s="390"/>
      <c r="N353" s="390"/>
    </row>
    <row r="354" spans="1:14" ht="15" x14ac:dyDescent="0.2">
      <c r="A354" s="97">
        <v>346</v>
      </c>
      <c r="B354" s="97" t="s">
        <v>3010</v>
      </c>
      <c r="C354" s="97" t="s">
        <v>3065</v>
      </c>
      <c r="D354" s="97" t="s">
        <v>3066</v>
      </c>
      <c r="E354" s="97" t="s">
        <v>2275</v>
      </c>
      <c r="F354" s="97" t="s">
        <v>318</v>
      </c>
      <c r="G354" s="4">
        <v>250</v>
      </c>
      <c r="H354" s="4">
        <v>250</v>
      </c>
      <c r="I354" s="4">
        <v>50</v>
      </c>
      <c r="J354" s="198"/>
      <c r="K354" s="390"/>
      <c r="L354" s="390"/>
      <c r="N354" s="390"/>
    </row>
    <row r="355" spans="1:14" ht="15" x14ac:dyDescent="0.2">
      <c r="A355" s="97">
        <v>347</v>
      </c>
      <c r="B355" s="97" t="s">
        <v>2977</v>
      </c>
      <c r="C355" s="97" t="s">
        <v>3067</v>
      </c>
      <c r="D355" s="97" t="s">
        <v>3068</v>
      </c>
      <c r="E355" s="97" t="s">
        <v>2275</v>
      </c>
      <c r="F355" s="97" t="s">
        <v>318</v>
      </c>
      <c r="G355" s="4">
        <v>255.1</v>
      </c>
      <c r="H355" s="4">
        <v>250</v>
      </c>
      <c r="I355" s="4">
        <v>50</v>
      </c>
      <c r="J355" s="198"/>
      <c r="K355" s="390"/>
      <c r="L355" s="390"/>
      <c r="N355" s="390"/>
    </row>
    <row r="356" spans="1:14" ht="15" x14ac:dyDescent="0.2">
      <c r="A356" s="97">
        <v>348</v>
      </c>
      <c r="B356" s="97" t="s">
        <v>3069</v>
      </c>
      <c r="C356" s="97" t="s">
        <v>3058</v>
      </c>
      <c r="D356" s="97" t="s">
        <v>3070</v>
      </c>
      <c r="E356" s="97" t="s">
        <v>2275</v>
      </c>
      <c r="F356" s="97" t="s">
        <v>318</v>
      </c>
      <c r="G356" s="4">
        <v>250</v>
      </c>
      <c r="H356" s="4">
        <v>250</v>
      </c>
      <c r="I356" s="4">
        <v>50</v>
      </c>
      <c r="J356" s="198"/>
      <c r="K356" s="390"/>
      <c r="L356" s="390"/>
      <c r="N356" s="390"/>
    </row>
    <row r="357" spans="1:14" ht="15" x14ac:dyDescent="0.2">
      <c r="A357" s="97">
        <v>349</v>
      </c>
      <c r="B357" s="97" t="s">
        <v>3071</v>
      </c>
      <c r="C357" s="97" t="s">
        <v>2857</v>
      </c>
      <c r="D357" s="97" t="s">
        <v>3072</v>
      </c>
      <c r="E357" s="97" t="s">
        <v>2275</v>
      </c>
      <c r="F357" s="97" t="s">
        <v>318</v>
      </c>
      <c r="G357" s="4">
        <v>255.1</v>
      </c>
      <c r="H357" s="4">
        <v>250</v>
      </c>
      <c r="I357" s="4">
        <v>50</v>
      </c>
      <c r="J357" s="198"/>
      <c r="K357" s="390"/>
      <c r="L357" s="390"/>
      <c r="N357" s="390"/>
    </row>
    <row r="358" spans="1:14" ht="15" x14ac:dyDescent="0.2">
      <c r="A358" s="97">
        <v>350</v>
      </c>
      <c r="B358" s="97" t="s">
        <v>3073</v>
      </c>
      <c r="C358" s="97" t="s">
        <v>3074</v>
      </c>
      <c r="D358" s="97" t="s">
        <v>3075</v>
      </c>
      <c r="E358" s="97" t="s">
        <v>2275</v>
      </c>
      <c r="F358" s="97" t="s">
        <v>318</v>
      </c>
      <c r="G358" s="4">
        <v>255.1</v>
      </c>
      <c r="H358" s="4">
        <v>250</v>
      </c>
      <c r="I358" s="4">
        <v>50</v>
      </c>
      <c r="J358" s="198"/>
      <c r="K358" s="390"/>
      <c r="L358" s="390"/>
      <c r="N358" s="390"/>
    </row>
    <row r="359" spans="1:14" ht="15" x14ac:dyDescent="0.2">
      <c r="A359" s="97">
        <v>351</v>
      </c>
      <c r="B359" s="97" t="s">
        <v>3076</v>
      </c>
      <c r="C359" s="97" t="s">
        <v>3077</v>
      </c>
      <c r="D359" s="97" t="s">
        <v>3078</v>
      </c>
      <c r="E359" s="97" t="s">
        <v>2275</v>
      </c>
      <c r="F359" s="97" t="s">
        <v>318</v>
      </c>
      <c r="G359" s="4">
        <v>255.1</v>
      </c>
      <c r="H359" s="4">
        <v>250</v>
      </c>
      <c r="I359" s="4">
        <v>50</v>
      </c>
      <c r="J359" s="198"/>
      <c r="K359" s="390"/>
      <c r="L359" s="390"/>
      <c r="N359" s="390"/>
    </row>
    <row r="360" spans="1:14" ht="15" x14ac:dyDescent="0.2">
      <c r="A360" s="97">
        <v>352</v>
      </c>
      <c r="B360" s="97" t="s">
        <v>2954</v>
      </c>
      <c r="C360" s="97" t="s">
        <v>2857</v>
      </c>
      <c r="D360" s="97" t="s">
        <v>3079</v>
      </c>
      <c r="E360" s="97" t="s">
        <v>2275</v>
      </c>
      <c r="F360" s="97" t="s">
        <v>318</v>
      </c>
      <c r="G360" s="4">
        <v>255.1</v>
      </c>
      <c r="H360" s="4">
        <v>250</v>
      </c>
      <c r="I360" s="4">
        <v>50</v>
      </c>
      <c r="J360" s="198"/>
      <c r="K360" s="390"/>
      <c r="L360" s="390"/>
      <c r="N360" s="390"/>
    </row>
    <row r="361" spans="1:14" ht="15" x14ac:dyDescent="0.2">
      <c r="A361" s="97">
        <v>353</v>
      </c>
      <c r="B361" s="97" t="s">
        <v>3080</v>
      </c>
      <c r="C361" s="97" t="s">
        <v>3081</v>
      </c>
      <c r="D361" s="97" t="s">
        <v>3082</v>
      </c>
      <c r="E361" s="97" t="s">
        <v>2275</v>
      </c>
      <c r="F361" s="97" t="s">
        <v>318</v>
      </c>
      <c r="G361" s="4">
        <v>255.1</v>
      </c>
      <c r="H361" s="4">
        <v>250</v>
      </c>
      <c r="I361" s="4">
        <v>50</v>
      </c>
      <c r="J361" s="198"/>
      <c r="K361" s="390"/>
      <c r="L361" s="390"/>
      <c r="N361" s="390"/>
    </row>
    <row r="362" spans="1:14" ht="15" x14ac:dyDescent="0.2">
      <c r="A362" s="97">
        <v>354</v>
      </c>
      <c r="B362" s="97" t="s">
        <v>3083</v>
      </c>
      <c r="C362" s="97" t="s">
        <v>2857</v>
      </c>
      <c r="D362" s="97" t="s">
        <v>3084</v>
      </c>
      <c r="E362" s="97" t="s">
        <v>2275</v>
      </c>
      <c r="F362" s="97" t="s">
        <v>318</v>
      </c>
      <c r="G362" s="4">
        <v>255.1</v>
      </c>
      <c r="H362" s="4">
        <v>250</v>
      </c>
      <c r="I362" s="4">
        <v>50</v>
      </c>
      <c r="J362" s="198"/>
      <c r="K362" s="390"/>
      <c r="L362" s="390"/>
      <c r="N362" s="390"/>
    </row>
    <row r="363" spans="1:14" ht="15" x14ac:dyDescent="0.2">
      <c r="A363" s="97">
        <v>355</v>
      </c>
      <c r="B363" s="97" t="s">
        <v>3085</v>
      </c>
      <c r="C363" s="97" t="s">
        <v>3086</v>
      </c>
      <c r="D363" s="97" t="s">
        <v>3087</v>
      </c>
      <c r="E363" s="97" t="s">
        <v>2275</v>
      </c>
      <c r="F363" s="97" t="s">
        <v>318</v>
      </c>
      <c r="G363" s="4">
        <v>255.1</v>
      </c>
      <c r="H363" s="4">
        <v>250</v>
      </c>
      <c r="I363" s="4">
        <v>50</v>
      </c>
      <c r="J363" s="198"/>
      <c r="K363" s="390"/>
      <c r="L363" s="390"/>
      <c r="N363" s="390"/>
    </row>
    <row r="364" spans="1:14" ht="15" x14ac:dyDescent="0.2">
      <c r="A364" s="97">
        <v>356</v>
      </c>
      <c r="B364" s="97" t="s">
        <v>3088</v>
      </c>
      <c r="C364" s="97" t="s">
        <v>3089</v>
      </c>
      <c r="D364" s="97" t="s">
        <v>3090</v>
      </c>
      <c r="E364" s="97" t="s">
        <v>2275</v>
      </c>
      <c r="F364" s="97" t="s">
        <v>318</v>
      </c>
      <c r="G364" s="4">
        <v>255.1</v>
      </c>
      <c r="H364" s="4">
        <v>250</v>
      </c>
      <c r="I364" s="4">
        <v>50</v>
      </c>
      <c r="J364" s="198"/>
      <c r="K364" s="390"/>
      <c r="L364" s="390"/>
      <c r="N364" s="390"/>
    </row>
    <row r="365" spans="1:14" ht="15" x14ac:dyDescent="0.2">
      <c r="A365" s="97">
        <v>357</v>
      </c>
      <c r="B365" s="97" t="s">
        <v>3091</v>
      </c>
      <c r="C365" s="97" t="s">
        <v>3092</v>
      </c>
      <c r="D365" s="97" t="s">
        <v>3093</v>
      </c>
      <c r="E365" s="97" t="s">
        <v>2275</v>
      </c>
      <c r="F365" s="97" t="s">
        <v>318</v>
      </c>
      <c r="G365" s="4">
        <v>255.1</v>
      </c>
      <c r="H365" s="4">
        <v>250</v>
      </c>
      <c r="I365" s="4">
        <v>50</v>
      </c>
      <c r="J365" s="198"/>
      <c r="K365" s="390"/>
      <c r="L365" s="390"/>
      <c r="N365" s="390"/>
    </row>
    <row r="366" spans="1:14" ht="15" x14ac:dyDescent="0.2">
      <c r="A366" s="97">
        <v>358</v>
      </c>
      <c r="B366" s="97" t="s">
        <v>3094</v>
      </c>
      <c r="C366" s="97" t="s">
        <v>3089</v>
      </c>
      <c r="D366" s="97" t="s">
        <v>3095</v>
      </c>
      <c r="E366" s="97" t="s">
        <v>2275</v>
      </c>
      <c r="F366" s="97" t="s">
        <v>318</v>
      </c>
      <c r="G366" s="4">
        <v>255.1</v>
      </c>
      <c r="H366" s="4">
        <v>250</v>
      </c>
      <c r="I366" s="4">
        <v>50</v>
      </c>
      <c r="J366" s="198"/>
      <c r="K366" s="390"/>
      <c r="L366" s="390"/>
      <c r="N366" s="390"/>
    </row>
    <row r="367" spans="1:14" ht="15" x14ac:dyDescent="0.2">
      <c r="A367" s="97">
        <v>359</v>
      </c>
      <c r="B367" s="97" t="s">
        <v>3096</v>
      </c>
      <c r="C367" s="97" t="s">
        <v>3097</v>
      </c>
      <c r="D367" s="97" t="s">
        <v>3098</v>
      </c>
      <c r="E367" s="97" t="s">
        <v>2275</v>
      </c>
      <c r="F367" s="97" t="s">
        <v>318</v>
      </c>
      <c r="G367" s="4">
        <v>255.1</v>
      </c>
      <c r="H367" s="4">
        <v>250</v>
      </c>
      <c r="I367" s="4">
        <v>50</v>
      </c>
      <c r="J367" s="198"/>
      <c r="K367" s="390"/>
      <c r="L367" s="390"/>
      <c r="N367" s="390"/>
    </row>
    <row r="368" spans="1:14" ht="15" x14ac:dyDescent="0.2">
      <c r="A368" s="97">
        <v>360</v>
      </c>
      <c r="B368" s="97" t="s">
        <v>3099</v>
      </c>
      <c r="C368" s="97" t="s">
        <v>2857</v>
      </c>
      <c r="D368" s="97" t="s">
        <v>3100</v>
      </c>
      <c r="E368" s="97" t="s">
        <v>2275</v>
      </c>
      <c r="F368" s="97" t="s">
        <v>318</v>
      </c>
      <c r="G368" s="4">
        <v>255.1</v>
      </c>
      <c r="H368" s="4">
        <v>250</v>
      </c>
      <c r="I368" s="4">
        <v>50</v>
      </c>
      <c r="J368" s="198"/>
      <c r="K368" s="390"/>
      <c r="L368" s="390"/>
      <c r="N368" s="390"/>
    </row>
    <row r="369" spans="1:14" ht="15" x14ac:dyDescent="0.2">
      <c r="A369" s="97">
        <v>361</v>
      </c>
      <c r="B369" s="97" t="s">
        <v>3101</v>
      </c>
      <c r="C369" s="97" t="s">
        <v>3102</v>
      </c>
      <c r="D369" s="97" t="s">
        <v>3103</v>
      </c>
      <c r="E369" s="97" t="s">
        <v>2275</v>
      </c>
      <c r="F369" s="97" t="s">
        <v>318</v>
      </c>
      <c r="G369" s="4">
        <v>255.1</v>
      </c>
      <c r="H369" s="4">
        <v>250</v>
      </c>
      <c r="I369" s="4">
        <v>50</v>
      </c>
      <c r="J369" s="198"/>
      <c r="K369" s="390"/>
      <c r="L369" s="390"/>
      <c r="N369" s="390"/>
    </row>
    <row r="370" spans="1:14" ht="15" x14ac:dyDescent="0.2">
      <c r="A370" s="97">
        <v>362</v>
      </c>
      <c r="B370" s="97" t="s">
        <v>3104</v>
      </c>
      <c r="C370" s="97" t="s">
        <v>2798</v>
      </c>
      <c r="D370" s="97" t="s">
        <v>3105</v>
      </c>
      <c r="E370" s="97" t="s">
        <v>2275</v>
      </c>
      <c r="F370" s="97" t="s">
        <v>318</v>
      </c>
      <c r="G370" s="4">
        <v>255.1</v>
      </c>
      <c r="H370" s="4">
        <v>250</v>
      </c>
      <c r="I370" s="4">
        <v>50</v>
      </c>
      <c r="J370" s="198"/>
      <c r="K370" s="390"/>
      <c r="L370" s="390"/>
      <c r="N370" s="390"/>
    </row>
    <row r="371" spans="1:14" ht="15" x14ac:dyDescent="0.2">
      <c r="A371" s="97">
        <v>363</v>
      </c>
      <c r="B371" s="97" t="s">
        <v>3106</v>
      </c>
      <c r="C371" s="97" t="s">
        <v>3055</v>
      </c>
      <c r="D371" s="97" t="s">
        <v>3107</v>
      </c>
      <c r="E371" s="97" t="s">
        <v>2275</v>
      </c>
      <c r="F371" s="97" t="s">
        <v>318</v>
      </c>
      <c r="G371" s="4">
        <v>255.1</v>
      </c>
      <c r="H371" s="4">
        <v>250</v>
      </c>
      <c r="I371" s="4">
        <v>50</v>
      </c>
      <c r="J371" s="198"/>
      <c r="K371" s="390"/>
      <c r="L371" s="390"/>
      <c r="N371" s="390"/>
    </row>
    <row r="372" spans="1:14" ht="15" x14ac:dyDescent="0.2">
      <c r="A372" s="97">
        <v>364</v>
      </c>
      <c r="B372" s="97" t="s">
        <v>3108</v>
      </c>
      <c r="C372" s="97" t="s">
        <v>3053</v>
      </c>
      <c r="D372" s="97" t="s">
        <v>3109</v>
      </c>
      <c r="E372" s="97" t="s">
        <v>2275</v>
      </c>
      <c r="F372" s="97" t="s">
        <v>318</v>
      </c>
      <c r="G372" s="4">
        <v>250</v>
      </c>
      <c r="H372" s="4">
        <v>250</v>
      </c>
      <c r="I372" s="4">
        <v>50</v>
      </c>
      <c r="J372" s="198"/>
      <c r="K372" s="390"/>
      <c r="L372" s="390"/>
      <c r="N372" s="390"/>
    </row>
    <row r="373" spans="1:14" ht="15" x14ac:dyDescent="0.2">
      <c r="A373" s="97">
        <v>365</v>
      </c>
      <c r="B373" s="97" t="s">
        <v>3110</v>
      </c>
      <c r="C373" s="97" t="s">
        <v>2784</v>
      </c>
      <c r="D373" s="97" t="s">
        <v>3111</v>
      </c>
      <c r="E373" s="97" t="s">
        <v>2275</v>
      </c>
      <c r="F373" s="97" t="s">
        <v>318</v>
      </c>
      <c r="G373" s="4">
        <v>250</v>
      </c>
      <c r="H373" s="4">
        <v>250</v>
      </c>
      <c r="I373" s="4">
        <v>50</v>
      </c>
      <c r="J373" s="198"/>
      <c r="K373" s="390"/>
      <c r="L373" s="390"/>
      <c r="N373" s="390"/>
    </row>
    <row r="374" spans="1:14" ht="15" x14ac:dyDescent="0.2">
      <c r="A374" s="97">
        <v>366</v>
      </c>
      <c r="B374" s="97" t="s">
        <v>2794</v>
      </c>
      <c r="C374" s="97" t="s">
        <v>3112</v>
      </c>
      <c r="D374" s="97" t="s">
        <v>3113</v>
      </c>
      <c r="E374" s="97" t="s">
        <v>2275</v>
      </c>
      <c r="F374" s="97" t="s">
        <v>318</v>
      </c>
      <c r="G374" s="4">
        <v>255.1</v>
      </c>
      <c r="H374" s="4">
        <v>250</v>
      </c>
      <c r="I374" s="4">
        <v>50</v>
      </c>
      <c r="J374" s="198"/>
      <c r="K374" s="390"/>
      <c r="L374" s="390"/>
      <c r="N374" s="390"/>
    </row>
    <row r="375" spans="1:14" ht="15" x14ac:dyDescent="0.2">
      <c r="A375" s="97">
        <v>367</v>
      </c>
      <c r="B375" s="97" t="s">
        <v>3114</v>
      </c>
      <c r="C375" s="97" t="s">
        <v>3115</v>
      </c>
      <c r="D375" s="97" t="s">
        <v>3116</v>
      </c>
      <c r="E375" s="97" t="s">
        <v>2275</v>
      </c>
      <c r="F375" s="97" t="s">
        <v>318</v>
      </c>
      <c r="G375" s="4">
        <v>255.1</v>
      </c>
      <c r="H375" s="4">
        <v>250</v>
      </c>
      <c r="I375" s="4">
        <v>50</v>
      </c>
      <c r="J375" s="198"/>
      <c r="K375" s="390"/>
      <c r="L375" s="390"/>
      <c r="N375" s="390"/>
    </row>
    <row r="376" spans="1:14" ht="15" x14ac:dyDescent="0.2">
      <c r="A376" s="97">
        <v>368</v>
      </c>
      <c r="B376" s="97" t="s">
        <v>3117</v>
      </c>
      <c r="C376" s="97" t="s">
        <v>3118</v>
      </c>
      <c r="D376" s="97" t="s">
        <v>3119</v>
      </c>
      <c r="E376" s="97" t="s">
        <v>2275</v>
      </c>
      <c r="F376" s="97" t="s">
        <v>318</v>
      </c>
      <c r="G376" s="4">
        <v>255.1</v>
      </c>
      <c r="H376" s="4">
        <v>250</v>
      </c>
      <c r="I376" s="4">
        <v>50</v>
      </c>
      <c r="J376" s="198"/>
      <c r="K376" s="390"/>
      <c r="L376" s="390"/>
      <c r="N376" s="390"/>
    </row>
    <row r="377" spans="1:14" ht="15" x14ac:dyDescent="0.2">
      <c r="A377" s="97">
        <v>369</v>
      </c>
      <c r="B377" s="97" t="s">
        <v>2928</v>
      </c>
      <c r="C377" s="97" t="s">
        <v>3120</v>
      </c>
      <c r="D377" s="97" t="s">
        <v>3121</v>
      </c>
      <c r="E377" s="97" t="s">
        <v>2275</v>
      </c>
      <c r="F377" s="97" t="s">
        <v>318</v>
      </c>
      <c r="G377" s="4">
        <v>255.1</v>
      </c>
      <c r="H377" s="4">
        <v>250</v>
      </c>
      <c r="I377" s="4">
        <v>50</v>
      </c>
      <c r="J377" s="198"/>
      <c r="K377" s="390"/>
      <c r="L377" s="390"/>
      <c r="N377" s="390"/>
    </row>
    <row r="378" spans="1:14" ht="15" x14ac:dyDescent="0.2">
      <c r="A378" s="97">
        <v>370</v>
      </c>
      <c r="B378" s="97" t="s">
        <v>2597</v>
      </c>
      <c r="C378" s="97" t="s">
        <v>3122</v>
      </c>
      <c r="D378" s="97" t="s">
        <v>3123</v>
      </c>
      <c r="E378" s="97" t="s">
        <v>2275</v>
      </c>
      <c r="F378" s="97" t="s">
        <v>318</v>
      </c>
      <c r="G378" s="4">
        <v>250</v>
      </c>
      <c r="H378" s="4">
        <v>250</v>
      </c>
      <c r="I378" s="4">
        <v>50</v>
      </c>
      <c r="J378" s="198"/>
      <c r="K378" s="390"/>
      <c r="L378" s="390"/>
      <c r="N378" s="390"/>
    </row>
    <row r="379" spans="1:14" ht="15" x14ac:dyDescent="0.2">
      <c r="A379" s="97">
        <v>371</v>
      </c>
      <c r="B379" s="97" t="s">
        <v>3124</v>
      </c>
      <c r="C379" s="97" t="s">
        <v>3125</v>
      </c>
      <c r="D379" s="97" t="s">
        <v>3126</v>
      </c>
      <c r="E379" s="97" t="s">
        <v>2275</v>
      </c>
      <c r="F379" s="97" t="s">
        <v>318</v>
      </c>
      <c r="G379" s="4">
        <v>255.1</v>
      </c>
      <c r="H379" s="4">
        <v>250</v>
      </c>
      <c r="I379" s="4">
        <v>50</v>
      </c>
      <c r="J379" s="198"/>
      <c r="K379" s="390"/>
      <c r="L379" s="390"/>
      <c r="N379" s="390"/>
    </row>
    <row r="380" spans="1:14" ht="15" x14ac:dyDescent="0.2">
      <c r="A380" s="97">
        <v>372</v>
      </c>
      <c r="B380" s="97" t="s">
        <v>3127</v>
      </c>
      <c r="C380" s="97" t="s">
        <v>3128</v>
      </c>
      <c r="D380" s="97" t="s">
        <v>3129</v>
      </c>
      <c r="E380" s="97" t="s">
        <v>2275</v>
      </c>
      <c r="F380" s="97" t="s">
        <v>318</v>
      </c>
      <c r="G380" s="4">
        <v>250</v>
      </c>
      <c r="H380" s="4">
        <v>250</v>
      </c>
      <c r="I380" s="4">
        <v>50</v>
      </c>
      <c r="J380" s="198"/>
      <c r="K380" s="390"/>
      <c r="L380" s="390"/>
      <c r="N380" s="390"/>
    </row>
    <row r="381" spans="1:14" ht="15" x14ac:dyDescent="0.2">
      <c r="A381" s="97">
        <v>373</v>
      </c>
      <c r="B381" s="97" t="s">
        <v>3130</v>
      </c>
      <c r="C381" s="97" t="s">
        <v>3115</v>
      </c>
      <c r="D381" s="97" t="s">
        <v>3131</v>
      </c>
      <c r="E381" s="97" t="s">
        <v>2275</v>
      </c>
      <c r="F381" s="97" t="s">
        <v>318</v>
      </c>
      <c r="G381" s="4">
        <v>250</v>
      </c>
      <c r="H381" s="4">
        <v>250</v>
      </c>
      <c r="I381" s="4">
        <v>50</v>
      </c>
      <c r="J381" s="198"/>
      <c r="K381" s="390"/>
      <c r="L381" s="390"/>
      <c r="N381" s="390"/>
    </row>
    <row r="382" spans="1:14" ht="15" x14ac:dyDescent="0.2">
      <c r="A382" s="97">
        <v>374</v>
      </c>
      <c r="B382" s="97" t="s">
        <v>2883</v>
      </c>
      <c r="C382" s="97" t="s">
        <v>2586</v>
      </c>
      <c r="D382" s="97" t="s">
        <v>3132</v>
      </c>
      <c r="E382" s="97" t="s">
        <v>2275</v>
      </c>
      <c r="F382" s="97" t="s">
        <v>318</v>
      </c>
      <c r="G382" s="4">
        <v>255.1</v>
      </c>
      <c r="H382" s="4">
        <v>250</v>
      </c>
      <c r="I382" s="4">
        <v>50</v>
      </c>
      <c r="J382" s="198"/>
      <c r="K382" s="390"/>
      <c r="L382" s="390"/>
      <c r="N382" s="390"/>
    </row>
    <row r="383" spans="1:14" ht="15" x14ac:dyDescent="0.2">
      <c r="A383" s="97">
        <v>375</v>
      </c>
      <c r="B383" s="97" t="s">
        <v>2874</v>
      </c>
      <c r="C383" s="97" t="s">
        <v>3133</v>
      </c>
      <c r="D383" s="97" t="s">
        <v>3134</v>
      </c>
      <c r="E383" s="97" t="s">
        <v>2275</v>
      </c>
      <c r="F383" s="97" t="s">
        <v>318</v>
      </c>
      <c r="G383" s="4">
        <v>255.1</v>
      </c>
      <c r="H383" s="4">
        <v>250</v>
      </c>
      <c r="I383" s="4">
        <v>50</v>
      </c>
      <c r="J383" s="198"/>
      <c r="K383" s="390"/>
      <c r="L383" s="390"/>
      <c r="N383" s="390"/>
    </row>
    <row r="384" spans="1:14" ht="15" x14ac:dyDescent="0.2">
      <c r="A384" s="97">
        <v>376</v>
      </c>
      <c r="B384" s="97" t="s">
        <v>2558</v>
      </c>
      <c r="C384" s="97" t="s">
        <v>3135</v>
      </c>
      <c r="D384" s="97" t="s">
        <v>3136</v>
      </c>
      <c r="E384" s="97" t="s">
        <v>2275</v>
      </c>
      <c r="F384" s="97" t="s">
        <v>318</v>
      </c>
      <c r="G384" s="4">
        <v>255.1</v>
      </c>
      <c r="H384" s="4">
        <v>250</v>
      </c>
      <c r="I384" s="4">
        <v>50</v>
      </c>
      <c r="J384" s="198"/>
      <c r="K384" s="390"/>
      <c r="L384" s="390"/>
      <c r="N384" s="390"/>
    </row>
    <row r="385" spans="1:14" ht="15" x14ac:dyDescent="0.2">
      <c r="A385" s="97">
        <v>377</v>
      </c>
      <c r="B385" s="97" t="s">
        <v>3137</v>
      </c>
      <c r="C385" s="97" t="s">
        <v>3138</v>
      </c>
      <c r="D385" s="97" t="s">
        <v>3139</v>
      </c>
      <c r="E385" s="97" t="s">
        <v>2275</v>
      </c>
      <c r="F385" s="97" t="s">
        <v>318</v>
      </c>
      <c r="G385" s="4">
        <v>250</v>
      </c>
      <c r="H385" s="4">
        <v>250</v>
      </c>
      <c r="I385" s="4">
        <v>50</v>
      </c>
      <c r="J385" s="198"/>
      <c r="K385" s="390"/>
      <c r="L385" s="390"/>
      <c r="N385" s="390"/>
    </row>
    <row r="386" spans="1:14" ht="15" x14ac:dyDescent="0.2">
      <c r="A386" s="97">
        <v>378</v>
      </c>
      <c r="B386" s="97" t="s">
        <v>3140</v>
      </c>
      <c r="C386" s="97" t="s">
        <v>3141</v>
      </c>
      <c r="D386" s="97" t="s">
        <v>3142</v>
      </c>
      <c r="E386" s="97" t="s">
        <v>2275</v>
      </c>
      <c r="F386" s="97" t="s">
        <v>318</v>
      </c>
      <c r="G386" s="4">
        <v>250</v>
      </c>
      <c r="H386" s="4">
        <v>250</v>
      </c>
      <c r="I386" s="4">
        <v>50</v>
      </c>
      <c r="J386" s="198"/>
      <c r="K386" s="390"/>
      <c r="L386" s="390"/>
      <c r="N386" s="390"/>
    </row>
    <row r="387" spans="1:14" ht="15" x14ac:dyDescent="0.2">
      <c r="A387" s="97">
        <v>379</v>
      </c>
      <c r="B387" s="97" t="s">
        <v>2462</v>
      </c>
      <c r="C387" s="97" t="s">
        <v>3143</v>
      </c>
      <c r="D387" s="97" t="s">
        <v>3144</v>
      </c>
      <c r="E387" s="97" t="s">
        <v>2275</v>
      </c>
      <c r="F387" s="97" t="s">
        <v>318</v>
      </c>
      <c r="G387" s="4">
        <v>255.1</v>
      </c>
      <c r="H387" s="4">
        <v>250</v>
      </c>
      <c r="I387" s="4">
        <v>50</v>
      </c>
      <c r="J387" s="198"/>
      <c r="K387" s="390"/>
      <c r="L387" s="390"/>
      <c r="N387" s="390"/>
    </row>
    <row r="388" spans="1:14" ht="15" x14ac:dyDescent="0.2">
      <c r="A388" s="97">
        <v>380</v>
      </c>
      <c r="B388" s="97" t="s">
        <v>3145</v>
      </c>
      <c r="C388" s="97" t="s">
        <v>3146</v>
      </c>
      <c r="D388" s="97" t="s">
        <v>3147</v>
      </c>
      <c r="E388" s="97" t="s">
        <v>2275</v>
      </c>
      <c r="F388" s="97" t="s">
        <v>318</v>
      </c>
      <c r="G388" s="4">
        <v>255.1</v>
      </c>
      <c r="H388" s="4">
        <v>250</v>
      </c>
      <c r="I388" s="4">
        <v>50</v>
      </c>
      <c r="J388" s="198"/>
      <c r="K388" s="390"/>
      <c r="L388" s="390"/>
      <c r="N388" s="390"/>
    </row>
    <row r="389" spans="1:14" ht="15" x14ac:dyDescent="0.2">
      <c r="A389" s="97">
        <v>381</v>
      </c>
      <c r="B389" s="97" t="s">
        <v>3148</v>
      </c>
      <c r="C389" s="97" t="s">
        <v>3149</v>
      </c>
      <c r="D389" s="97" t="s">
        <v>3150</v>
      </c>
      <c r="E389" s="97" t="s">
        <v>2275</v>
      </c>
      <c r="F389" s="97" t="s">
        <v>318</v>
      </c>
      <c r="G389" s="4">
        <v>255.1</v>
      </c>
      <c r="H389" s="4">
        <v>250</v>
      </c>
      <c r="I389" s="4">
        <v>50</v>
      </c>
      <c r="J389" s="198"/>
      <c r="K389" s="390"/>
      <c r="L389" s="390"/>
      <c r="N389" s="390"/>
    </row>
    <row r="390" spans="1:14" ht="15" x14ac:dyDescent="0.2">
      <c r="A390" s="97">
        <v>382</v>
      </c>
      <c r="B390" s="97" t="s">
        <v>3151</v>
      </c>
      <c r="C390" s="97" t="s">
        <v>2784</v>
      </c>
      <c r="D390" s="97" t="s">
        <v>3152</v>
      </c>
      <c r="E390" s="97" t="s">
        <v>2275</v>
      </c>
      <c r="F390" s="97" t="s">
        <v>318</v>
      </c>
      <c r="G390" s="4">
        <v>255.1</v>
      </c>
      <c r="H390" s="4">
        <v>250</v>
      </c>
      <c r="I390" s="4">
        <v>50</v>
      </c>
      <c r="J390" s="198"/>
      <c r="K390" s="390"/>
      <c r="L390" s="390"/>
      <c r="N390" s="390"/>
    </row>
    <row r="391" spans="1:14" ht="15" x14ac:dyDescent="0.2">
      <c r="A391" s="97">
        <v>383</v>
      </c>
      <c r="B391" s="97" t="s">
        <v>3153</v>
      </c>
      <c r="C391" s="97" t="s">
        <v>3154</v>
      </c>
      <c r="D391" s="97" t="s">
        <v>3155</v>
      </c>
      <c r="E391" s="97" t="s">
        <v>2275</v>
      </c>
      <c r="F391" s="97" t="s">
        <v>318</v>
      </c>
      <c r="G391" s="4">
        <v>255.1</v>
      </c>
      <c r="H391" s="4">
        <v>250</v>
      </c>
      <c r="I391" s="4">
        <v>50</v>
      </c>
      <c r="J391" s="198"/>
      <c r="K391" s="390"/>
      <c r="L391" s="390"/>
      <c r="N391" s="390"/>
    </row>
    <row r="392" spans="1:14" ht="15" x14ac:dyDescent="0.2">
      <c r="A392" s="97">
        <v>384</v>
      </c>
      <c r="B392" s="97" t="s">
        <v>3156</v>
      </c>
      <c r="C392" s="97" t="s">
        <v>3157</v>
      </c>
      <c r="D392" s="97" t="s">
        <v>3158</v>
      </c>
      <c r="E392" s="97" t="s">
        <v>2275</v>
      </c>
      <c r="F392" s="97" t="s">
        <v>318</v>
      </c>
      <c r="G392" s="4">
        <v>255.1</v>
      </c>
      <c r="H392" s="4">
        <v>250</v>
      </c>
      <c r="I392" s="4">
        <v>50</v>
      </c>
      <c r="J392" s="198"/>
      <c r="K392" s="390"/>
      <c r="L392" s="390"/>
      <c r="N392" s="390"/>
    </row>
    <row r="393" spans="1:14" ht="15" x14ac:dyDescent="0.2">
      <c r="A393" s="97">
        <v>385</v>
      </c>
      <c r="B393" s="97" t="s">
        <v>3159</v>
      </c>
      <c r="C393" s="97" t="s">
        <v>2399</v>
      </c>
      <c r="D393" s="97" t="s">
        <v>3160</v>
      </c>
      <c r="E393" s="97" t="s">
        <v>2275</v>
      </c>
      <c r="F393" s="97" t="s">
        <v>318</v>
      </c>
      <c r="G393" s="4">
        <v>255.1</v>
      </c>
      <c r="H393" s="4">
        <v>250</v>
      </c>
      <c r="I393" s="4">
        <v>50</v>
      </c>
      <c r="J393" s="198"/>
      <c r="K393" s="390"/>
      <c r="L393" s="390"/>
      <c r="N393" s="390"/>
    </row>
    <row r="394" spans="1:14" ht="15" x14ac:dyDescent="0.2">
      <c r="A394" s="97">
        <v>386</v>
      </c>
      <c r="B394" s="97" t="s">
        <v>3161</v>
      </c>
      <c r="C394" s="97" t="s">
        <v>3162</v>
      </c>
      <c r="D394" s="97" t="s">
        <v>3163</v>
      </c>
      <c r="E394" s="97" t="s">
        <v>2275</v>
      </c>
      <c r="F394" s="97" t="s">
        <v>318</v>
      </c>
      <c r="G394" s="4">
        <v>255.1</v>
      </c>
      <c r="H394" s="4">
        <v>250</v>
      </c>
      <c r="I394" s="4">
        <v>50</v>
      </c>
      <c r="J394" s="198"/>
      <c r="K394" s="390"/>
      <c r="L394" s="390"/>
      <c r="N394" s="390"/>
    </row>
    <row r="395" spans="1:14" ht="15" x14ac:dyDescent="0.2">
      <c r="A395" s="97">
        <v>387</v>
      </c>
      <c r="B395" s="97" t="s">
        <v>3164</v>
      </c>
      <c r="C395" s="97" t="s">
        <v>2711</v>
      </c>
      <c r="D395" s="97" t="s">
        <v>3165</v>
      </c>
      <c r="E395" s="97" t="s">
        <v>2275</v>
      </c>
      <c r="F395" s="97" t="s">
        <v>318</v>
      </c>
      <c r="G395" s="4">
        <v>255.1</v>
      </c>
      <c r="H395" s="4">
        <v>250</v>
      </c>
      <c r="I395" s="4">
        <v>50</v>
      </c>
      <c r="J395" s="198"/>
      <c r="K395" s="390"/>
      <c r="L395" s="390"/>
      <c r="N395" s="390"/>
    </row>
    <row r="396" spans="1:14" ht="15" x14ac:dyDescent="0.2">
      <c r="A396" s="97">
        <v>388</v>
      </c>
      <c r="B396" s="97" t="s">
        <v>3166</v>
      </c>
      <c r="C396" s="97" t="s">
        <v>2438</v>
      </c>
      <c r="D396" s="97" t="s">
        <v>3167</v>
      </c>
      <c r="E396" s="97" t="s">
        <v>2275</v>
      </c>
      <c r="F396" s="97" t="s">
        <v>318</v>
      </c>
      <c r="G396" s="4">
        <v>255.1</v>
      </c>
      <c r="H396" s="4">
        <v>250</v>
      </c>
      <c r="I396" s="4">
        <v>50</v>
      </c>
      <c r="J396" s="198"/>
      <c r="K396" s="390"/>
      <c r="L396" s="390"/>
      <c r="N396" s="390"/>
    </row>
    <row r="397" spans="1:14" ht="15" x14ac:dyDescent="0.2">
      <c r="A397" s="97">
        <v>389</v>
      </c>
      <c r="B397" s="97" t="s">
        <v>3168</v>
      </c>
      <c r="C397" s="97" t="s">
        <v>3169</v>
      </c>
      <c r="D397" s="97" t="s">
        <v>3170</v>
      </c>
      <c r="E397" s="97" t="s">
        <v>2275</v>
      </c>
      <c r="F397" s="97" t="s">
        <v>318</v>
      </c>
      <c r="G397" s="4">
        <v>255.1</v>
      </c>
      <c r="H397" s="4">
        <v>250</v>
      </c>
      <c r="I397" s="4">
        <v>50</v>
      </c>
      <c r="J397" s="198"/>
      <c r="K397" s="390"/>
      <c r="L397" s="390"/>
      <c r="N397" s="390"/>
    </row>
    <row r="398" spans="1:14" ht="15" x14ac:dyDescent="0.2">
      <c r="A398" s="97">
        <v>390</v>
      </c>
      <c r="B398" s="97" t="s">
        <v>2705</v>
      </c>
      <c r="C398" s="97" t="s">
        <v>3171</v>
      </c>
      <c r="D398" s="97" t="s">
        <v>3172</v>
      </c>
      <c r="E398" s="97" t="s">
        <v>2275</v>
      </c>
      <c r="F398" s="97" t="s">
        <v>318</v>
      </c>
      <c r="G398" s="4">
        <v>255.1</v>
      </c>
      <c r="H398" s="4">
        <v>250</v>
      </c>
      <c r="I398" s="4">
        <v>50</v>
      </c>
      <c r="J398" s="198"/>
      <c r="K398" s="390"/>
      <c r="L398" s="390"/>
      <c r="N398" s="390"/>
    </row>
    <row r="399" spans="1:14" ht="15" x14ac:dyDescent="0.2">
      <c r="A399" s="97">
        <v>391</v>
      </c>
      <c r="B399" s="97" t="s">
        <v>3173</v>
      </c>
      <c r="C399" s="97" t="s">
        <v>2286</v>
      </c>
      <c r="D399" s="97" t="s">
        <v>3174</v>
      </c>
      <c r="E399" s="97" t="s">
        <v>2275</v>
      </c>
      <c r="F399" s="97" t="s">
        <v>318</v>
      </c>
      <c r="G399" s="4">
        <v>250</v>
      </c>
      <c r="H399" s="4">
        <v>250</v>
      </c>
      <c r="I399" s="4">
        <v>50</v>
      </c>
      <c r="J399" s="198"/>
      <c r="K399" s="390"/>
      <c r="L399" s="390"/>
      <c r="N399" s="390"/>
    </row>
    <row r="400" spans="1:14" ht="15" x14ac:dyDescent="0.2">
      <c r="A400" s="97">
        <v>392</v>
      </c>
      <c r="B400" s="97" t="s">
        <v>3175</v>
      </c>
      <c r="C400" s="97" t="s">
        <v>2711</v>
      </c>
      <c r="D400" s="97" t="s">
        <v>3176</v>
      </c>
      <c r="E400" s="97" t="s">
        <v>2275</v>
      </c>
      <c r="F400" s="97" t="s">
        <v>318</v>
      </c>
      <c r="G400" s="4">
        <v>255.1</v>
      </c>
      <c r="H400" s="4">
        <v>250</v>
      </c>
      <c r="I400" s="4">
        <v>50</v>
      </c>
      <c r="J400" s="198"/>
      <c r="K400" s="390"/>
      <c r="L400" s="390"/>
      <c r="N400" s="390"/>
    </row>
    <row r="401" spans="1:14" ht="15" x14ac:dyDescent="0.2">
      <c r="A401" s="97">
        <v>393</v>
      </c>
      <c r="B401" s="97" t="s">
        <v>3177</v>
      </c>
      <c r="C401" s="97" t="s">
        <v>2318</v>
      </c>
      <c r="D401" s="97" t="s">
        <v>3178</v>
      </c>
      <c r="E401" s="97" t="s">
        <v>2275</v>
      </c>
      <c r="F401" s="97" t="s">
        <v>318</v>
      </c>
      <c r="G401" s="4">
        <v>255.1</v>
      </c>
      <c r="H401" s="4">
        <v>250</v>
      </c>
      <c r="I401" s="4">
        <v>50</v>
      </c>
      <c r="J401" s="198"/>
      <c r="K401" s="390"/>
      <c r="L401" s="390"/>
      <c r="N401" s="390"/>
    </row>
    <row r="402" spans="1:14" ht="15" x14ac:dyDescent="0.2">
      <c r="A402" s="97">
        <v>394</v>
      </c>
      <c r="B402" s="97" t="s">
        <v>3179</v>
      </c>
      <c r="C402" s="97" t="s">
        <v>2784</v>
      </c>
      <c r="D402" s="97" t="s">
        <v>3180</v>
      </c>
      <c r="E402" s="97" t="s">
        <v>2275</v>
      </c>
      <c r="F402" s="97" t="s">
        <v>318</v>
      </c>
      <c r="G402" s="4">
        <v>255.1</v>
      </c>
      <c r="H402" s="4">
        <v>250</v>
      </c>
      <c r="I402" s="4">
        <v>50</v>
      </c>
      <c r="J402" s="198"/>
      <c r="K402" s="390"/>
      <c r="L402" s="390"/>
      <c r="N402" s="390"/>
    </row>
    <row r="403" spans="1:14" ht="15" x14ac:dyDescent="0.2">
      <c r="A403" s="97">
        <v>395</v>
      </c>
      <c r="B403" s="97" t="s">
        <v>3181</v>
      </c>
      <c r="C403" s="97" t="s">
        <v>2544</v>
      </c>
      <c r="D403" s="97" t="s">
        <v>3182</v>
      </c>
      <c r="E403" s="97" t="s">
        <v>2275</v>
      </c>
      <c r="F403" s="97" t="s">
        <v>318</v>
      </c>
      <c r="G403" s="4">
        <v>255.1</v>
      </c>
      <c r="H403" s="4">
        <v>250</v>
      </c>
      <c r="I403" s="4">
        <v>50</v>
      </c>
      <c r="J403" s="198"/>
      <c r="K403" s="390"/>
      <c r="L403" s="390"/>
      <c r="N403" s="390"/>
    </row>
    <row r="404" spans="1:14" ht="15" x14ac:dyDescent="0.2">
      <c r="A404" s="97">
        <v>396</v>
      </c>
      <c r="B404" s="97" t="s">
        <v>2917</v>
      </c>
      <c r="C404" s="97" t="s">
        <v>3183</v>
      </c>
      <c r="D404" s="97" t="s">
        <v>3184</v>
      </c>
      <c r="E404" s="97" t="s">
        <v>2275</v>
      </c>
      <c r="F404" s="97" t="s">
        <v>318</v>
      </c>
      <c r="G404" s="4">
        <v>255.1</v>
      </c>
      <c r="H404" s="4">
        <v>250</v>
      </c>
      <c r="I404" s="4">
        <v>50</v>
      </c>
      <c r="J404" s="198"/>
      <c r="K404" s="390"/>
      <c r="L404" s="390"/>
      <c r="N404" s="390"/>
    </row>
    <row r="405" spans="1:14" ht="15" x14ac:dyDescent="0.2">
      <c r="A405" s="97">
        <v>397</v>
      </c>
      <c r="B405" s="97" t="s">
        <v>2672</v>
      </c>
      <c r="C405" s="97" t="s">
        <v>3185</v>
      </c>
      <c r="D405" s="97" t="s">
        <v>3186</v>
      </c>
      <c r="E405" s="97" t="s">
        <v>2275</v>
      </c>
      <c r="F405" s="97" t="s">
        <v>318</v>
      </c>
      <c r="G405" s="4">
        <v>250</v>
      </c>
      <c r="H405" s="4">
        <v>250</v>
      </c>
      <c r="I405" s="4">
        <v>50</v>
      </c>
      <c r="J405" s="198"/>
      <c r="K405" s="390"/>
      <c r="L405" s="390"/>
      <c r="N405" s="390"/>
    </row>
    <row r="406" spans="1:14" ht="15" x14ac:dyDescent="0.2">
      <c r="A406" s="97">
        <v>398</v>
      </c>
      <c r="B406" s="97" t="s">
        <v>3187</v>
      </c>
      <c r="C406" s="97" t="s">
        <v>3188</v>
      </c>
      <c r="D406" s="97" t="s">
        <v>3189</v>
      </c>
      <c r="E406" s="97" t="s">
        <v>2275</v>
      </c>
      <c r="F406" s="97" t="s">
        <v>318</v>
      </c>
      <c r="G406" s="4">
        <v>255.1</v>
      </c>
      <c r="H406" s="4">
        <v>250</v>
      </c>
      <c r="I406" s="4">
        <v>50</v>
      </c>
      <c r="J406" s="198"/>
      <c r="K406" s="390"/>
      <c r="L406" s="390"/>
      <c r="N406" s="390"/>
    </row>
    <row r="407" spans="1:14" ht="15" x14ac:dyDescent="0.2">
      <c r="A407" s="97">
        <v>399</v>
      </c>
      <c r="B407" s="97" t="s">
        <v>3190</v>
      </c>
      <c r="C407" s="97" t="s">
        <v>3191</v>
      </c>
      <c r="D407" s="97" t="s">
        <v>3192</v>
      </c>
      <c r="E407" s="97" t="s">
        <v>2275</v>
      </c>
      <c r="F407" s="97" t="s">
        <v>318</v>
      </c>
      <c r="G407" s="4">
        <v>255.1</v>
      </c>
      <c r="H407" s="4">
        <v>250</v>
      </c>
      <c r="I407" s="4">
        <v>50</v>
      </c>
      <c r="J407" s="198"/>
      <c r="K407" s="390"/>
      <c r="L407" s="390"/>
      <c r="N407" s="390"/>
    </row>
    <row r="408" spans="1:14" ht="15" x14ac:dyDescent="0.2">
      <c r="A408" s="97">
        <v>400</v>
      </c>
      <c r="B408" s="97" t="s">
        <v>2601</v>
      </c>
      <c r="C408" s="97" t="s">
        <v>3193</v>
      </c>
      <c r="D408" s="97" t="s">
        <v>3194</v>
      </c>
      <c r="E408" s="97" t="s">
        <v>2275</v>
      </c>
      <c r="F408" s="97" t="s">
        <v>318</v>
      </c>
      <c r="G408" s="4">
        <v>255.1</v>
      </c>
      <c r="H408" s="4">
        <v>250</v>
      </c>
      <c r="I408" s="4">
        <v>50</v>
      </c>
      <c r="J408" s="198"/>
      <c r="K408" s="390"/>
      <c r="L408" s="390"/>
      <c r="N408" s="390"/>
    </row>
    <row r="409" spans="1:14" ht="15" x14ac:dyDescent="0.2">
      <c r="A409" s="97">
        <v>401</v>
      </c>
      <c r="B409" s="97" t="s">
        <v>3195</v>
      </c>
      <c r="C409" s="97" t="s">
        <v>2947</v>
      </c>
      <c r="D409" s="97" t="s">
        <v>3196</v>
      </c>
      <c r="E409" s="97" t="s">
        <v>2275</v>
      </c>
      <c r="F409" s="97" t="s">
        <v>318</v>
      </c>
      <c r="G409" s="4">
        <v>250</v>
      </c>
      <c r="H409" s="4">
        <v>250</v>
      </c>
      <c r="I409" s="4">
        <v>50</v>
      </c>
      <c r="J409" s="198"/>
      <c r="K409" s="390"/>
      <c r="L409" s="390"/>
      <c r="N409" s="390"/>
    </row>
    <row r="410" spans="1:14" ht="15" x14ac:dyDescent="0.2">
      <c r="A410" s="97">
        <v>402</v>
      </c>
      <c r="B410" s="97" t="s">
        <v>3197</v>
      </c>
      <c r="C410" s="97" t="s">
        <v>2318</v>
      </c>
      <c r="D410" s="97" t="s">
        <v>3198</v>
      </c>
      <c r="E410" s="97" t="s">
        <v>2275</v>
      </c>
      <c r="F410" s="97" t="s">
        <v>318</v>
      </c>
      <c r="G410" s="4">
        <v>250</v>
      </c>
      <c r="H410" s="4">
        <v>250</v>
      </c>
      <c r="I410" s="4">
        <v>50</v>
      </c>
      <c r="J410" s="198"/>
      <c r="K410" s="390"/>
      <c r="L410" s="390"/>
      <c r="N410" s="390"/>
    </row>
    <row r="411" spans="1:14" ht="15" x14ac:dyDescent="0.2">
      <c r="A411" s="97">
        <v>403</v>
      </c>
      <c r="B411" s="97" t="s">
        <v>3199</v>
      </c>
      <c r="C411" s="97" t="s">
        <v>3200</v>
      </c>
      <c r="D411" s="97" t="s">
        <v>3201</v>
      </c>
      <c r="E411" s="97" t="s">
        <v>2275</v>
      </c>
      <c r="F411" s="97" t="s">
        <v>318</v>
      </c>
      <c r="G411" s="4">
        <v>255.1</v>
      </c>
      <c r="H411" s="4">
        <v>250</v>
      </c>
      <c r="I411" s="4">
        <v>50</v>
      </c>
      <c r="J411" s="198"/>
      <c r="K411" s="390"/>
      <c r="L411" s="390"/>
      <c r="N411" s="390"/>
    </row>
    <row r="412" spans="1:14" ht="15" x14ac:dyDescent="0.2">
      <c r="A412" s="97">
        <v>404</v>
      </c>
      <c r="B412" s="97" t="s">
        <v>3202</v>
      </c>
      <c r="C412" s="97" t="s">
        <v>3203</v>
      </c>
      <c r="D412" s="97" t="s">
        <v>3204</v>
      </c>
      <c r="E412" s="97" t="s">
        <v>2275</v>
      </c>
      <c r="F412" s="97" t="s">
        <v>318</v>
      </c>
      <c r="G412" s="4">
        <v>255.1</v>
      </c>
      <c r="H412" s="4">
        <v>250</v>
      </c>
      <c r="I412" s="4">
        <v>50</v>
      </c>
      <c r="J412" s="198"/>
      <c r="K412" s="390"/>
      <c r="L412" s="390"/>
      <c r="N412" s="390"/>
    </row>
    <row r="413" spans="1:14" ht="15" x14ac:dyDescent="0.2">
      <c r="A413" s="97">
        <v>405</v>
      </c>
      <c r="B413" s="97" t="s">
        <v>3205</v>
      </c>
      <c r="C413" s="97" t="s">
        <v>3206</v>
      </c>
      <c r="D413" s="97" t="s">
        <v>3207</v>
      </c>
      <c r="E413" s="97" t="s">
        <v>2275</v>
      </c>
      <c r="F413" s="97" t="s">
        <v>318</v>
      </c>
      <c r="G413" s="4">
        <v>255.1</v>
      </c>
      <c r="H413" s="4">
        <v>250</v>
      </c>
      <c r="I413" s="4">
        <v>50</v>
      </c>
      <c r="J413" s="198"/>
      <c r="K413" s="390"/>
      <c r="L413" s="390"/>
      <c r="N413" s="390"/>
    </row>
    <row r="414" spans="1:14" ht="15" x14ac:dyDescent="0.2">
      <c r="A414" s="97">
        <v>406</v>
      </c>
      <c r="B414" s="97" t="s">
        <v>3208</v>
      </c>
      <c r="C414" s="97" t="s">
        <v>2286</v>
      </c>
      <c r="D414" s="97" t="s">
        <v>3209</v>
      </c>
      <c r="E414" s="97" t="s">
        <v>2275</v>
      </c>
      <c r="F414" s="97" t="s">
        <v>318</v>
      </c>
      <c r="G414" s="4">
        <v>250</v>
      </c>
      <c r="H414" s="4">
        <v>250</v>
      </c>
      <c r="I414" s="4">
        <v>50</v>
      </c>
      <c r="J414" s="198"/>
      <c r="K414" s="390"/>
      <c r="L414" s="390"/>
      <c r="N414" s="390"/>
    </row>
    <row r="415" spans="1:14" ht="15" x14ac:dyDescent="0.2">
      <c r="A415" s="97">
        <v>407</v>
      </c>
      <c r="B415" s="97" t="s">
        <v>2746</v>
      </c>
      <c r="C415" s="97" t="s">
        <v>2286</v>
      </c>
      <c r="D415" s="97" t="s">
        <v>3210</v>
      </c>
      <c r="E415" s="97" t="s">
        <v>2275</v>
      </c>
      <c r="F415" s="97" t="s">
        <v>318</v>
      </c>
      <c r="G415" s="4">
        <v>255.1</v>
      </c>
      <c r="H415" s="4">
        <v>250</v>
      </c>
      <c r="I415" s="4">
        <v>50</v>
      </c>
      <c r="J415" s="198"/>
      <c r="K415" s="390"/>
      <c r="L415" s="390"/>
      <c r="N415" s="390"/>
    </row>
    <row r="416" spans="1:14" ht="15" x14ac:dyDescent="0.2">
      <c r="A416" s="97">
        <v>408</v>
      </c>
      <c r="B416" s="97" t="s">
        <v>3211</v>
      </c>
      <c r="C416" s="97" t="s">
        <v>3212</v>
      </c>
      <c r="D416" s="97" t="s">
        <v>3213</v>
      </c>
      <c r="E416" s="97" t="s">
        <v>2275</v>
      </c>
      <c r="F416" s="97" t="s">
        <v>318</v>
      </c>
      <c r="G416" s="4">
        <v>255.1</v>
      </c>
      <c r="H416" s="4">
        <v>250</v>
      </c>
      <c r="I416" s="4">
        <v>50</v>
      </c>
      <c r="J416" s="198"/>
      <c r="K416" s="390"/>
      <c r="L416" s="390"/>
      <c r="N416" s="390"/>
    </row>
    <row r="417" spans="1:14" ht="15" x14ac:dyDescent="0.2">
      <c r="A417" s="97">
        <v>409</v>
      </c>
      <c r="B417" s="97" t="s">
        <v>3214</v>
      </c>
      <c r="C417" s="97" t="s">
        <v>3215</v>
      </c>
      <c r="D417" s="97" t="s">
        <v>3216</v>
      </c>
      <c r="E417" s="97" t="s">
        <v>2275</v>
      </c>
      <c r="F417" s="97" t="s">
        <v>318</v>
      </c>
      <c r="G417" s="4">
        <v>255.1</v>
      </c>
      <c r="H417" s="4">
        <v>250</v>
      </c>
      <c r="I417" s="4">
        <v>50</v>
      </c>
      <c r="J417" s="198"/>
      <c r="K417" s="390"/>
      <c r="L417" s="390"/>
      <c r="N417" s="390"/>
    </row>
    <row r="418" spans="1:14" ht="15" x14ac:dyDescent="0.2">
      <c r="A418" s="97">
        <v>410</v>
      </c>
      <c r="B418" s="97" t="s">
        <v>2519</v>
      </c>
      <c r="C418" s="97" t="s">
        <v>2504</v>
      </c>
      <c r="D418" s="97" t="s">
        <v>3217</v>
      </c>
      <c r="E418" s="97" t="s">
        <v>2275</v>
      </c>
      <c r="F418" s="97" t="s">
        <v>318</v>
      </c>
      <c r="G418" s="4">
        <v>255.1</v>
      </c>
      <c r="H418" s="4">
        <v>250</v>
      </c>
      <c r="I418" s="4">
        <v>50</v>
      </c>
      <c r="J418" s="198"/>
      <c r="K418" s="390"/>
      <c r="L418" s="390"/>
      <c r="N418" s="390"/>
    </row>
    <row r="419" spans="1:14" ht="15" x14ac:dyDescent="0.2">
      <c r="A419" s="97">
        <v>411</v>
      </c>
      <c r="B419" s="97" t="s">
        <v>3159</v>
      </c>
      <c r="C419" s="97" t="s">
        <v>2427</v>
      </c>
      <c r="D419" s="97" t="s">
        <v>3218</v>
      </c>
      <c r="E419" s="97" t="s">
        <v>2275</v>
      </c>
      <c r="F419" s="97" t="s">
        <v>318</v>
      </c>
      <c r="G419" s="4">
        <v>255.1</v>
      </c>
      <c r="H419" s="4">
        <v>250</v>
      </c>
      <c r="I419" s="4">
        <v>50</v>
      </c>
      <c r="J419" s="198"/>
      <c r="K419" s="390"/>
      <c r="L419" s="390"/>
      <c r="N419" s="390"/>
    </row>
    <row r="420" spans="1:14" ht="15" x14ac:dyDescent="0.2">
      <c r="A420" s="97">
        <v>412</v>
      </c>
      <c r="B420" s="97" t="s">
        <v>3173</v>
      </c>
      <c r="C420" s="97" t="s">
        <v>3219</v>
      </c>
      <c r="D420" s="97" t="s">
        <v>3220</v>
      </c>
      <c r="E420" s="97" t="s">
        <v>2275</v>
      </c>
      <c r="F420" s="97" t="s">
        <v>318</v>
      </c>
      <c r="G420" s="4">
        <v>255.1</v>
      </c>
      <c r="H420" s="4">
        <v>250</v>
      </c>
      <c r="I420" s="4">
        <v>50</v>
      </c>
      <c r="J420" s="198"/>
      <c r="K420" s="390"/>
      <c r="L420" s="390"/>
      <c r="N420" s="390"/>
    </row>
    <row r="421" spans="1:14" ht="15" x14ac:dyDescent="0.2">
      <c r="A421" s="97">
        <v>413</v>
      </c>
      <c r="B421" s="97" t="s">
        <v>3221</v>
      </c>
      <c r="C421" s="97" t="s">
        <v>2315</v>
      </c>
      <c r="D421" s="97" t="s">
        <v>3222</v>
      </c>
      <c r="E421" s="97" t="s">
        <v>2275</v>
      </c>
      <c r="F421" s="97" t="s">
        <v>318</v>
      </c>
      <c r="G421" s="4">
        <v>255.1</v>
      </c>
      <c r="H421" s="4">
        <v>250</v>
      </c>
      <c r="I421" s="4">
        <v>50</v>
      </c>
      <c r="J421" s="198"/>
      <c r="K421" s="390"/>
      <c r="L421" s="390"/>
      <c r="N421" s="390"/>
    </row>
    <row r="422" spans="1:14" ht="15" x14ac:dyDescent="0.2">
      <c r="A422" s="97">
        <v>414</v>
      </c>
      <c r="B422" s="97" t="s">
        <v>3223</v>
      </c>
      <c r="C422" s="97" t="s">
        <v>2504</v>
      </c>
      <c r="D422" s="97" t="s">
        <v>3224</v>
      </c>
      <c r="E422" s="97" t="s">
        <v>2275</v>
      </c>
      <c r="F422" s="97" t="s">
        <v>318</v>
      </c>
      <c r="G422" s="4">
        <v>255.1</v>
      </c>
      <c r="H422" s="4">
        <v>250</v>
      </c>
      <c r="I422" s="4">
        <v>50</v>
      </c>
      <c r="J422" s="198"/>
      <c r="K422" s="390"/>
      <c r="L422" s="390"/>
      <c r="N422" s="390"/>
    </row>
    <row r="423" spans="1:14" ht="15" x14ac:dyDescent="0.2">
      <c r="A423" s="97">
        <v>415</v>
      </c>
      <c r="B423" s="97" t="s">
        <v>3225</v>
      </c>
      <c r="C423" s="97" t="s">
        <v>2504</v>
      </c>
      <c r="D423" s="97" t="s">
        <v>3226</v>
      </c>
      <c r="E423" s="97" t="s">
        <v>2275</v>
      </c>
      <c r="F423" s="97" t="s">
        <v>318</v>
      </c>
      <c r="G423" s="4">
        <v>255.1</v>
      </c>
      <c r="H423" s="4">
        <v>250</v>
      </c>
      <c r="I423" s="4">
        <v>50</v>
      </c>
      <c r="J423" s="198"/>
      <c r="K423" s="390"/>
      <c r="L423" s="390"/>
      <c r="N423" s="390"/>
    </row>
    <row r="424" spans="1:14" ht="15" x14ac:dyDescent="0.2">
      <c r="A424" s="97">
        <v>416</v>
      </c>
      <c r="B424" s="97" t="s">
        <v>3227</v>
      </c>
      <c r="C424" s="97" t="s">
        <v>3203</v>
      </c>
      <c r="D424" s="97" t="s">
        <v>3228</v>
      </c>
      <c r="E424" s="97" t="s">
        <v>2275</v>
      </c>
      <c r="F424" s="97" t="s">
        <v>318</v>
      </c>
      <c r="G424" s="4">
        <v>255.1</v>
      </c>
      <c r="H424" s="4">
        <v>250</v>
      </c>
      <c r="I424" s="4">
        <v>50</v>
      </c>
      <c r="J424" s="198"/>
      <c r="K424" s="390"/>
      <c r="L424" s="390"/>
      <c r="N424" s="390"/>
    </row>
    <row r="425" spans="1:14" ht="15" x14ac:dyDescent="0.2">
      <c r="A425" s="97">
        <v>417</v>
      </c>
      <c r="B425" s="97" t="s">
        <v>3229</v>
      </c>
      <c r="C425" s="97" t="s">
        <v>3230</v>
      </c>
      <c r="D425" s="97" t="s">
        <v>3231</v>
      </c>
      <c r="E425" s="97" t="s">
        <v>2275</v>
      </c>
      <c r="F425" s="97" t="s">
        <v>318</v>
      </c>
      <c r="G425" s="4">
        <v>255.1</v>
      </c>
      <c r="H425" s="4">
        <v>250</v>
      </c>
      <c r="I425" s="4">
        <v>50</v>
      </c>
      <c r="J425" s="198"/>
      <c r="K425" s="390"/>
      <c r="L425" s="390"/>
      <c r="N425" s="390"/>
    </row>
    <row r="426" spans="1:14" ht="15" x14ac:dyDescent="0.2">
      <c r="A426" s="97">
        <v>418</v>
      </c>
      <c r="B426" s="97" t="s">
        <v>3232</v>
      </c>
      <c r="C426" s="97" t="s">
        <v>3233</v>
      </c>
      <c r="D426" s="97" t="s">
        <v>3234</v>
      </c>
      <c r="E426" s="97" t="s">
        <v>2275</v>
      </c>
      <c r="F426" s="97" t="s">
        <v>318</v>
      </c>
      <c r="G426" s="4">
        <v>255.1</v>
      </c>
      <c r="H426" s="4">
        <v>250</v>
      </c>
      <c r="I426" s="4">
        <v>50</v>
      </c>
      <c r="J426" s="198"/>
      <c r="K426" s="390"/>
      <c r="L426" s="390"/>
      <c r="N426" s="390"/>
    </row>
    <row r="427" spans="1:14" ht="15" x14ac:dyDescent="0.2">
      <c r="A427" s="97">
        <v>419</v>
      </c>
      <c r="B427" s="97" t="s">
        <v>2345</v>
      </c>
      <c r="C427" s="97" t="s">
        <v>2393</v>
      </c>
      <c r="D427" s="97" t="s">
        <v>3235</v>
      </c>
      <c r="E427" s="97" t="s">
        <v>2275</v>
      </c>
      <c r="F427" s="97" t="s">
        <v>318</v>
      </c>
      <c r="G427" s="4">
        <v>250</v>
      </c>
      <c r="H427" s="4">
        <v>250</v>
      </c>
      <c r="I427" s="4">
        <v>50</v>
      </c>
      <c r="J427" s="198"/>
      <c r="K427" s="390"/>
      <c r="L427" s="390"/>
      <c r="N427" s="390"/>
    </row>
    <row r="428" spans="1:14" ht="15" x14ac:dyDescent="0.2">
      <c r="A428" s="97">
        <v>420</v>
      </c>
      <c r="B428" s="97" t="s">
        <v>3236</v>
      </c>
      <c r="C428" s="97" t="s">
        <v>3237</v>
      </c>
      <c r="D428" s="97" t="s">
        <v>3238</v>
      </c>
      <c r="E428" s="97" t="s">
        <v>2275</v>
      </c>
      <c r="F428" s="97" t="s">
        <v>318</v>
      </c>
      <c r="G428" s="4">
        <v>255.1</v>
      </c>
      <c r="H428" s="4">
        <v>250</v>
      </c>
      <c r="I428" s="4">
        <v>50</v>
      </c>
      <c r="J428" s="198"/>
      <c r="K428" s="390"/>
      <c r="L428" s="390"/>
      <c r="N428" s="390"/>
    </row>
    <row r="429" spans="1:14" ht="15" x14ac:dyDescent="0.2">
      <c r="A429" s="97">
        <v>421</v>
      </c>
      <c r="B429" s="97" t="s">
        <v>3239</v>
      </c>
      <c r="C429" s="97" t="s">
        <v>2346</v>
      </c>
      <c r="D429" s="97" t="s">
        <v>3240</v>
      </c>
      <c r="E429" s="97" t="s">
        <v>2275</v>
      </c>
      <c r="F429" s="97" t="s">
        <v>318</v>
      </c>
      <c r="G429" s="4">
        <v>255.1</v>
      </c>
      <c r="H429" s="4">
        <v>250</v>
      </c>
      <c r="I429" s="4">
        <v>50</v>
      </c>
      <c r="J429" s="198"/>
      <c r="K429" s="390"/>
      <c r="L429" s="390"/>
      <c r="N429" s="390"/>
    </row>
    <row r="430" spans="1:14" ht="15" x14ac:dyDescent="0.2">
      <c r="A430" s="97">
        <v>422</v>
      </c>
      <c r="B430" s="97" t="s">
        <v>3241</v>
      </c>
      <c r="C430" s="97" t="s">
        <v>2961</v>
      </c>
      <c r="D430" s="97" t="s">
        <v>3242</v>
      </c>
      <c r="E430" s="97" t="s">
        <v>2275</v>
      </c>
      <c r="F430" s="97" t="s">
        <v>318</v>
      </c>
      <c r="G430" s="4">
        <v>255.1</v>
      </c>
      <c r="H430" s="4">
        <v>250</v>
      </c>
      <c r="I430" s="4">
        <v>50</v>
      </c>
      <c r="J430" s="198"/>
      <c r="K430" s="390"/>
      <c r="L430" s="390"/>
      <c r="N430" s="390"/>
    </row>
    <row r="431" spans="1:14" ht="15" x14ac:dyDescent="0.2">
      <c r="A431" s="97">
        <v>423</v>
      </c>
      <c r="B431" s="97" t="s">
        <v>2210</v>
      </c>
      <c r="C431" s="97" t="s">
        <v>3053</v>
      </c>
      <c r="D431" s="97" t="s">
        <v>3243</v>
      </c>
      <c r="E431" s="97" t="s">
        <v>2275</v>
      </c>
      <c r="F431" s="97" t="s">
        <v>318</v>
      </c>
      <c r="G431" s="4">
        <v>255.1</v>
      </c>
      <c r="H431" s="4">
        <v>250</v>
      </c>
      <c r="I431" s="4">
        <v>50</v>
      </c>
      <c r="J431" s="198"/>
      <c r="K431" s="390"/>
      <c r="L431" s="390"/>
      <c r="N431" s="390"/>
    </row>
    <row r="432" spans="1:14" ht="15" x14ac:dyDescent="0.2">
      <c r="A432" s="97">
        <v>424</v>
      </c>
      <c r="B432" s="97" t="s">
        <v>2552</v>
      </c>
      <c r="C432" s="97" t="s">
        <v>2784</v>
      </c>
      <c r="D432" s="97" t="s">
        <v>3244</v>
      </c>
      <c r="E432" s="97" t="s">
        <v>2275</v>
      </c>
      <c r="F432" s="97" t="s">
        <v>318</v>
      </c>
      <c r="G432" s="4">
        <v>255.1</v>
      </c>
      <c r="H432" s="4">
        <v>250</v>
      </c>
      <c r="I432" s="4">
        <v>50</v>
      </c>
      <c r="J432" s="198"/>
      <c r="K432" s="390"/>
      <c r="L432" s="390"/>
      <c r="N432" s="390"/>
    </row>
    <row r="433" spans="1:14" ht="15" x14ac:dyDescent="0.2">
      <c r="A433" s="97">
        <v>425</v>
      </c>
      <c r="B433" s="97" t="s">
        <v>3175</v>
      </c>
      <c r="C433" s="97" t="s">
        <v>3245</v>
      </c>
      <c r="D433" s="97" t="s">
        <v>3246</v>
      </c>
      <c r="E433" s="97" t="s">
        <v>2275</v>
      </c>
      <c r="F433" s="97" t="s">
        <v>318</v>
      </c>
      <c r="G433" s="4">
        <v>255.1</v>
      </c>
      <c r="H433" s="4">
        <v>250</v>
      </c>
      <c r="I433" s="4">
        <v>50</v>
      </c>
      <c r="J433" s="198"/>
      <c r="K433" s="390"/>
      <c r="L433" s="390"/>
      <c r="N433" s="390"/>
    </row>
    <row r="434" spans="1:14" ht="15" x14ac:dyDescent="0.2">
      <c r="A434" s="97">
        <v>426</v>
      </c>
      <c r="B434" s="97" t="s">
        <v>3247</v>
      </c>
      <c r="C434" s="97" t="s">
        <v>2396</v>
      </c>
      <c r="D434" s="97" t="s">
        <v>3248</v>
      </c>
      <c r="E434" s="97" t="s">
        <v>2275</v>
      </c>
      <c r="F434" s="97" t="s">
        <v>318</v>
      </c>
      <c r="G434" s="4">
        <v>250</v>
      </c>
      <c r="H434" s="4">
        <v>250</v>
      </c>
      <c r="I434" s="4">
        <v>50</v>
      </c>
      <c r="J434" s="198"/>
      <c r="K434" s="390"/>
      <c r="L434" s="390"/>
      <c r="N434" s="390"/>
    </row>
    <row r="435" spans="1:14" ht="15" x14ac:dyDescent="0.2">
      <c r="A435" s="97">
        <v>427</v>
      </c>
      <c r="B435" s="97" t="s">
        <v>3249</v>
      </c>
      <c r="C435" s="97" t="s">
        <v>3250</v>
      </c>
      <c r="D435" s="97" t="s">
        <v>3251</v>
      </c>
      <c r="E435" s="97" t="s">
        <v>2275</v>
      </c>
      <c r="F435" s="97" t="s">
        <v>318</v>
      </c>
      <c r="G435" s="4">
        <v>255.1</v>
      </c>
      <c r="H435" s="4">
        <v>250</v>
      </c>
      <c r="I435" s="4">
        <v>50</v>
      </c>
      <c r="J435" s="198"/>
      <c r="K435" s="390"/>
      <c r="L435" s="390"/>
      <c r="N435" s="390"/>
    </row>
    <row r="436" spans="1:14" ht="15" x14ac:dyDescent="0.2">
      <c r="A436" s="97">
        <v>428</v>
      </c>
      <c r="B436" s="97" t="s">
        <v>3252</v>
      </c>
      <c r="C436" s="97" t="s">
        <v>3253</v>
      </c>
      <c r="D436" s="97" t="s">
        <v>3254</v>
      </c>
      <c r="E436" s="97" t="s">
        <v>2275</v>
      </c>
      <c r="F436" s="97" t="s">
        <v>318</v>
      </c>
      <c r="G436" s="4">
        <v>255.1</v>
      </c>
      <c r="H436" s="4">
        <v>250</v>
      </c>
      <c r="I436" s="4">
        <v>50</v>
      </c>
      <c r="J436" s="198"/>
      <c r="K436" s="390"/>
      <c r="L436" s="390"/>
      <c r="N436" s="390"/>
    </row>
    <row r="437" spans="1:14" ht="15" x14ac:dyDescent="0.2">
      <c r="A437" s="97">
        <v>429</v>
      </c>
      <c r="B437" s="97" t="s">
        <v>3255</v>
      </c>
      <c r="C437" s="97" t="s">
        <v>2298</v>
      </c>
      <c r="D437" s="97" t="s">
        <v>3256</v>
      </c>
      <c r="E437" s="97" t="s">
        <v>2275</v>
      </c>
      <c r="F437" s="97" t="s">
        <v>318</v>
      </c>
      <c r="G437" s="4">
        <v>255.1</v>
      </c>
      <c r="H437" s="4">
        <v>250</v>
      </c>
      <c r="I437" s="4">
        <v>50</v>
      </c>
      <c r="J437" s="198"/>
      <c r="K437" s="390"/>
      <c r="L437" s="390"/>
      <c r="N437" s="390"/>
    </row>
    <row r="438" spans="1:14" ht="15" x14ac:dyDescent="0.2">
      <c r="A438" s="97">
        <v>430</v>
      </c>
      <c r="B438" s="97" t="s">
        <v>3257</v>
      </c>
      <c r="C438" s="97" t="s">
        <v>2298</v>
      </c>
      <c r="D438" s="97" t="s">
        <v>3258</v>
      </c>
      <c r="E438" s="97" t="s">
        <v>2275</v>
      </c>
      <c r="F438" s="97" t="s">
        <v>318</v>
      </c>
      <c r="G438" s="4">
        <v>255.1</v>
      </c>
      <c r="H438" s="4">
        <v>250</v>
      </c>
      <c r="I438" s="4">
        <v>50</v>
      </c>
      <c r="J438" s="198"/>
      <c r="K438" s="390"/>
      <c r="L438" s="390"/>
      <c r="N438" s="390"/>
    </row>
    <row r="439" spans="1:14" ht="15" x14ac:dyDescent="0.2">
      <c r="A439" s="97">
        <v>431</v>
      </c>
      <c r="B439" s="97" t="s">
        <v>3259</v>
      </c>
      <c r="C439" s="97" t="s">
        <v>2818</v>
      </c>
      <c r="D439" s="97" t="s">
        <v>3260</v>
      </c>
      <c r="E439" s="97" t="s">
        <v>2275</v>
      </c>
      <c r="F439" s="97" t="s">
        <v>318</v>
      </c>
      <c r="G439" s="4">
        <v>255.1</v>
      </c>
      <c r="H439" s="4">
        <v>250</v>
      </c>
      <c r="I439" s="4">
        <v>50</v>
      </c>
      <c r="J439" s="198"/>
      <c r="K439" s="390"/>
      <c r="L439" s="390"/>
      <c r="N439" s="390"/>
    </row>
    <row r="440" spans="1:14" ht="15" x14ac:dyDescent="0.2">
      <c r="A440" s="97">
        <v>432</v>
      </c>
      <c r="B440" s="97" t="s">
        <v>2595</v>
      </c>
      <c r="C440" s="97" t="s">
        <v>2818</v>
      </c>
      <c r="D440" s="97" t="s">
        <v>3261</v>
      </c>
      <c r="E440" s="97" t="s">
        <v>2275</v>
      </c>
      <c r="F440" s="97" t="s">
        <v>318</v>
      </c>
      <c r="G440" s="4">
        <v>255.1</v>
      </c>
      <c r="H440" s="4">
        <v>250</v>
      </c>
      <c r="I440" s="4">
        <v>50</v>
      </c>
      <c r="J440" s="198"/>
      <c r="K440" s="390"/>
      <c r="L440" s="390"/>
      <c r="N440" s="390"/>
    </row>
    <row r="441" spans="1:14" ht="15" x14ac:dyDescent="0.2">
      <c r="A441" s="97">
        <v>433</v>
      </c>
      <c r="B441" s="97" t="s">
        <v>3262</v>
      </c>
      <c r="C441" s="97" t="s">
        <v>2451</v>
      </c>
      <c r="D441" s="97" t="s">
        <v>3263</v>
      </c>
      <c r="E441" s="97" t="s">
        <v>2275</v>
      </c>
      <c r="F441" s="97" t="s">
        <v>318</v>
      </c>
      <c r="G441" s="4">
        <v>255.1</v>
      </c>
      <c r="H441" s="4">
        <v>250</v>
      </c>
      <c r="I441" s="4">
        <v>50</v>
      </c>
      <c r="J441" s="198"/>
      <c r="K441" s="390"/>
      <c r="L441" s="390"/>
      <c r="N441" s="390"/>
    </row>
    <row r="442" spans="1:14" ht="15" x14ac:dyDescent="0.2">
      <c r="A442" s="97">
        <v>434</v>
      </c>
      <c r="B442" s="97" t="s">
        <v>3264</v>
      </c>
      <c r="C442" s="97" t="s">
        <v>3265</v>
      </c>
      <c r="D442" s="97" t="s">
        <v>3266</v>
      </c>
      <c r="E442" s="97" t="s">
        <v>2275</v>
      </c>
      <c r="F442" s="97" t="s">
        <v>318</v>
      </c>
      <c r="G442" s="4">
        <v>255.1</v>
      </c>
      <c r="H442" s="4">
        <v>250</v>
      </c>
      <c r="I442" s="4">
        <v>50</v>
      </c>
      <c r="J442" s="198"/>
      <c r="K442" s="390"/>
      <c r="L442" s="390"/>
      <c r="N442" s="390"/>
    </row>
    <row r="443" spans="1:14" ht="15" x14ac:dyDescent="0.2">
      <c r="A443" s="97">
        <v>435</v>
      </c>
      <c r="B443" s="97" t="s">
        <v>3202</v>
      </c>
      <c r="C443" s="97" t="s">
        <v>3267</v>
      </c>
      <c r="D443" s="97" t="s">
        <v>3268</v>
      </c>
      <c r="E443" s="97" t="s">
        <v>2275</v>
      </c>
      <c r="F443" s="97" t="s">
        <v>318</v>
      </c>
      <c r="G443" s="4">
        <v>255.1</v>
      </c>
      <c r="H443" s="4">
        <v>250</v>
      </c>
      <c r="I443" s="4">
        <v>50</v>
      </c>
      <c r="J443" s="198"/>
      <c r="K443" s="390"/>
      <c r="L443" s="390"/>
      <c r="N443" s="390"/>
    </row>
    <row r="444" spans="1:14" ht="15" x14ac:dyDescent="0.2">
      <c r="A444" s="97">
        <v>436</v>
      </c>
      <c r="B444" s="97" t="s">
        <v>3255</v>
      </c>
      <c r="C444" s="97" t="s">
        <v>3269</v>
      </c>
      <c r="D444" s="97" t="s">
        <v>3270</v>
      </c>
      <c r="E444" s="97" t="s">
        <v>2275</v>
      </c>
      <c r="F444" s="97" t="s">
        <v>318</v>
      </c>
      <c r="G444" s="4">
        <v>255.1</v>
      </c>
      <c r="H444" s="4">
        <v>250</v>
      </c>
      <c r="I444" s="4">
        <v>50</v>
      </c>
      <c r="J444" s="198"/>
      <c r="K444" s="390"/>
      <c r="L444" s="390"/>
      <c r="N444" s="390"/>
    </row>
    <row r="445" spans="1:14" ht="15" x14ac:dyDescent="0.2">
      <c r="A445" s="97">
        <v>437</v>
      </c>
      <c r="B445" s="97" t="s">
        <v>3271</v>
      </c>
      <c r="C445" s="97" t="s">
        <v>3269</v>
      </c>
      <c r="D445" s="97" t="s">
        <v>3272</v>
      </c>
      <c r="E445" s="97" t="s">
        <v>2275</v>
      </c>
      <c r="F445" s="97" t="s">
        <v>318</v>
      </c>
      <c r="G445" s="4">
        <v>255.1</v>
      </c>
      <c r="H445" s="4">
        <v>250</v>
      </c>
      <c r="I445" s="4">
        <v>50</v>
      </c>
      <c r="J445" s="198"/>
      <c r="K445" s="390"/>
      <c r="L445" s="390"/>
      <c r="N445" s="390"/>
    </row>
    <row r="446" spans="1:14" ht="15" x14ac:dyDescent="0.2">
      <c r="A446" s="97">
        <v>438</v>
      </c>
      <c r="B446" s="97" t="s">
        <v>3273</v>
      </c>
      <c r="C446" s="97" t="s">
        <v>2538</v>
      </c>
      <c r="D446" s="97" t="s">
        <v>3274</v>
      </c>
      <c r="E446" s="97" t="s">
        <v>2275</v>
      </c>
      <c r="F446" s="97" t="s">
        <v>318</v>
      </c>
      <c r="G446" s="4">
        <v>255.1</v>
      </c>
      <c r="H446" s="4">
        <v>250</v>
      </c>
      <c r="I446" s="4">
        <v>50</v>
      </c>
      <c r="J446" s="198"/>
      <c r="K446" s="390"/>
      <c r="L446" s="390"/>
      <c r="N446" s="390"/>
    </row>
    <row r="447" spans="1:14" ht="15" x14ac:dyDescent="0.2">
      <c r="A447" s="97">
        <v>439</v>
      </c>
      <c r="B447" s="97" t="s">
        <v>3275</v>
      </c>
      <c r="C447" s="97" t="s">
        <v>3267</v>
      </c>
      <c r="D447" s="97" t="s">
        <v>3276</v>
      </c>
      <c r="E447" s="97" t="s">
        <v>2275</v>
      </c>
      <c r="F447" s="97" t="s">
        <v>318</v>
      </c>
      <c r="G447" s="4">
        <v>255.1</v>
      </c>
      <c r="H447" s="4">
        <v>250</v>
      </c>
      <c r="I447" s="4">
        <v>50</v>
      </c>
      <c r="J447" s="198"/>
      <c r="K447" s="390"/>
      <c r="L447" s="390"/>
      <c r="N447" s="390"/>
    </row>
    <row r="448" spans="1:14" ht="15" x14ac:dyDescent="0.2">
      <c r="A448" s="97">
        <v>440</v>
      </c>
      <c r="B448" s="97" t="s">
        <v>3277</v>
      </c>
      <c r="C448" s="97" t="s">
        <v>3278</v>
      </c>
      <c r="D448" s="97" t="s">
        <v>3279</v>
      </c>
      <c r="E448" s="97" t="s">
        <v>2275</v>
      </c>
      <c r="F448" s="97" t="s">
        <v>318</v>
      </c>
      <c r="G448" s="4">
        <v>255.1</v>
      </c>
      <c r="H448" s="4">
        <v>250</v>
      </c>
      <c r="I448" s="4">
        <v>50</v>
      </c>
      <c r="J448" s="198"/>
      <c r="K448" s="390"/>
      <c r="L448" s="390"/>
      <c r="N448" s="390"/>
    </row>
    <row r="449" spans="1:14" ht="15" x14ac:dyDescent="0.2">
      <c r="A449" s="97">
        <v>441</v>
      </c>
      <c r="B449" s="97" t="s">
        <v>2759</v>
      </c>
      <c r="C449" s="97" t="s">
        <v>3280</v>
      </c>
      <c r="D449" s="97" t="s">
        <v>3281</v>
      </c>
      <c r="E449" s="97" t="s">
        <v>2275</v>
      </c>
      <c r="F449" s="97" t="s">
        <v>318</v>
      </c>
      <c r="G449" s="4">
        <v>255.1</v>
      </c>
      <c r="H449" s="4">
        <v>250</v>
      </c>
      <c r="I449" s="4">
        <v>50</v>
      </c>
      <c r="J449" s="198"/>
      <c r="K449" s="390"/>
      <c r="L449" s="390"/>
      <c r="N449" s="390"/>
    </row>
    <row r="450" spans="1:14" ht="15" x14ac:dyDescent="0.2">
      <c r="A450" s="97">
        <v>442</v>
      </c>
      <c r="B450" s="97" t="s">
        <v>3282</v>
      </c>
      <c r="C450" s="97" t="s">
        <v>3283</v>
      </c>
      <c r="D450" s="97" t="s">
        <v>3284</v>
      </c>
      <c r="E450" s="97" t="s">
        <v>2275</v>
      </c>
      <c r="F450" s="97" t="s">
        <v>318</v>
      </c>
      <c r="G450" s="4">
        <v>250</v>
      </c>
      <c r="H450" s="4">
        <v>250</v>
      </c>
      <c r="I450" s="4">
        <v>50</v>
      </c>
      <c r="J450" s="198"/>
      <c r="K450" s="390"/>
      <c r="L450" s="390"/>
      <c r="N450" s="390"/>
    </row>
    <row r="451" spans="1:14" ht="15" x14ac:dyDescent="0.2">
      <c r="A451" s="97">
        <v>443</v>
      </c>
      <c r="B451" s="97" t="s">
        <v>3285</v>
      </c>
      <c r="C451" s="97" t="s">
        <v>3286</v>
      </c>
      <c r="D451" s="97" t="s">
        <v>3287</v>
      </c>
      <c r="E451" s="97" t="s">
        <v>2275</v>
      </c>
      <c r="F451" s="97" t="s">
        <v>318</v>
      </c>
      <c r="G451" s="4">
        <v>250</v>
      </c>
      <c r="H451" s="4">
        <v>250</v>
      </c>
      <c r="I451" s="4">
        <v>50</v>
      </c>
      <c r="J451" s="198"/>
      <c r="K451" s="390"/>
      <c r="L451" s="390"/>
      <c r="N451" s="390"/>
    </row>
    <row r="452" spans="1:14" ht="15" x14ac:dyDescent="0.2">
      <c r="A452" s="97">
        <v>444</v>
      </c>
      <c r="B452" s="97" t="s">
        <v>3288</v>
      </c>
      <c r="C452" s="97" t="s">
        <v>2399</v>
      </c>
      <c r="D452" s="97" t="s">
        <v>3289</v>
      </c>
      <c r="E452" s="97" t="s">
        <v>2275</v>
      </c>
      <c r="F452" s="97" t="s">
        <v>318</v>
      </c>
      <c r="G452" s="4">
        <v>255.1</v>
      </c>
      <c r="H452" s="4">
        <v>250</v>
      </c>
      <c r="I452" s="4">
        <v>50</v>
      </c>
      <c r="J452" s="198"/>
      <c r="K452" s="390"/>
      <c r="L452" s="390"/>
      <c r="N452" s="390"/>
    </row>
    <row r="453" spans="1:14" ht="15" x14ac:dyDescent="0.2">
      <c r="A453" s="97">
        <v>445</v>
      </c>
      <c r="B453" s="97" t="s">
        <v>3290</v>
      </c>
      <c r="C453" s="97" t="s">
        <v>3291</v>
      </c>
      <c r="D453" s="97" t="s">
        <v>3292</v>
      </c>
      <c r="E453" s="97" t="s">
        <v>2275</v>
      </c>
      <c r="F453" s="97" t="s">
        <v>318</v>
      </c>
      <c r="G453" s="4">
        <v>255.1</v>
      </c>
      <c r="H453" s="4">
        <v>250</v>
      </c>
      <c r="I453" s="4">
        <v>50</v>
      </c>
      <c r="J453" s="198"/>
      <c r="K453" s="390"/>
      <c r="L453" s="390"/>
      <c r="N453" s="390"/>
    </row>
    <row r="454" spans="1:14" ht="15" x14ac:dyDescent="0.2">
      <c r="A454" s="97">
        <v>446</v>
      </c>
      <c r="B454" s="97" t="s">
        <v>3293</v>
      </c>
      <c r="C454" s="97" t="s">
        <v>2709</v>
      </c>
      <c r="D454" s="97" t="s">
        <v>3294</v>
      </c>
      <c r="E454" s="97" t="s">
        <v>2275</v>
      </c>
      <c r="F454" s="97" t="s">
        <v>318</v>
      </c>
      <c r="G454" s="4">
        <v>255.1</v>
      </c>
      <c r="H454" s="4">
        <v>250</v>
      </c>
      <c r="I454" s="4">
        <v>50</v>
      </c>
      <c r="J454" s="198"/>
      <c r="K454" s="390"/>
      <c r="L454" s="390"/>
      <c r="N454" s="390"/>
    </row>
    <row r="455" spans="1:14" ht="15" x14ac:dyDescent="0.2">
      <c r="A455" s="97">
        <v>447</v>
      </c>
      <c r="B455" s="97" t="s">
        <v>3295</v>
      </c>
      <c r="C455" s="97" t="s">
        <v>3296</v>
      </c>
      <c r="D455" s="97" t="s">
        <v>3297</v>
      </c>
      <c r="E455" s="97" t="s">
        <v>2275</v>
      </c>
      <c r="F455" s="97" t="s">
        <v>318</v>
      </c>
      <c r="G455" s="4">
        <v>250</v>
      </c>
      <c r="H455" s="4">
        <v>250</v>
      </c>
      <c r="I455" s="4">
        <v>50</v>
      </c>
      <c r="J455" s="198"/>
      <c r="K455" s="390"/>
      <c r="L455" s="390"/>
      <c r="N455" s="390"/>
    </row>
    <row r="456" spans="1:14" ht="15" x14ac:dyDescent="0.2">
      <c r="A456" s="97">
        <v>448</v>
      </c>
      <c r="B456" s="97" t="s">
        <v>3298</v>
      </c>
      <c r="C456" s="97" t="s">
        <v>3299</v>
      </c>
      <c r="D456" s="97" t="s">
        <v>3300</v>
      </c>
      <c r="E456" s="97" t="s">
        <v>2275</v>
      </c>
      <c r="F456" s="97" t="s">
        <v>318</v>
      </c>
      <c r="G456" s="4">
        <v>250</v>
      </c>
      <c r="H456" s="4">
        <v>250</v>
      </c>
      <c r="I456" s="4">
        <v>50</v>
      </c>
      <c r="J456" s="198"/>
      <c r="K456" s="390"/>
      <c r="L456" s="390"/>
      <c r="N456" s="390"/>
    </row>
    <row r="457" spans="1:14" ht="15" x14ac:dyDescent="0.2">
      <c r="A457" s="97">
        <v>449</v>
      </c>
      <c r="B457" s="97" t="s">
        <v>3301</v>
      </c>
      <c r="C457" s="97" t="s">
        <v>3302</v>
      </c>
      <c r="D457" s="97" t="s">
        <v>3303</v>
      </c>
      <c r="E457" s="97" t="s">
        <v>2275</v>
      </c>
      <c r="F457" s="97" t="s">
        <v>318</v>
      </c>
      <c r="G457" s="4">
        <v>255.1</v>
      </c>
      <c r="H457" s="4">
        <v>250</v>
      </c>
      <c r="I457" s="4">
        <v>50</v>
      </c>
      <c r="J457" s="198"/>
      <c r="K457" s="390"/>
      <c r="L457" s="390"/>
      <c r="N457" s="390"/>
    </row>
    <row r="458" spans="1:14" ht="15" x14ac:dyDescent="0.2">
      <c r="A458" s="97">
        <v>450</v>
      </c>
      <c r="B458" s="97" t="s">
        <v>3304</v>
      </c>
      <c r="C458" s="97" t="s">
        <v>3305</v>
      </c>
      <c r="D458" s="97" t="s">
        <v>3306</v>
      </c>
      <c r="E458" s="97" t="s">
        <v>2275</v>
      </c>
      <c r="F458" s="97" t="s">
        <v>318</v>
      </c>
      <c r="G458" s="4">
        <v>255.1</v>
      </c>
      <c r="H458" s="4">
        <v>250</v>
      </c>
      <c r="I458" s="4">
        <v>50</v>
      </c>
      <c r="J458" s="198"/>
      <c r="K458" s="390"/>
      <c r="L458" s="390"/>
      <c r="N458" s="390"/>
    </row>
    <row r="459" spans="1:14" ht="15" x14ac:dyDescent="0.2">
      <c r="A459" s="97">
        <v>451</v>
      </c>
      <c r="B459" s="97" t="s">
        <v>3307</v>
      </c>
      <c r="C459" s="97" t="s">
        <v>3308</v>
      </c>
      <c r="D459" s="97" t="s">
        <v>3309</v>
      </c>
      <c r="E459" s="97" t="s">
        <v>2275</v>
      </c>
      <c r="F459" s="97" t="s">
        <v>318</v>
      </c>
      <c r="G459" s="4">
        <v>255.1</v>
      </c>
      <c r="H459" s="4">
        <v>250</v>
      </c>
      <c r="I459" s="4">
        <v>50</v>
      </c>
      <c r="J459" s="198"/>
      <c r="K459" s="390"/>
      <c r="L459" s="390"/>
      <c r="N459" s="390"/>
    </row>
    <row r="460" spans="1:14" ht="15" x14ac:dyDescent="0.2">
      <c r="A460" s="97">
        <v>452</v>
      </c>
      <c r="B460" s="97" t="s">
        <v>2314</v>
      </c>
      <c r="C460" s="97" t="s">
        <v>2396</v>
      </c>
      <c r="D460" s="97" t="s">
        <v>3310</v>
      </c>
      <c r="E460" s="97" t="s">
        <v>2275</v>
      </c>
      <c r="F460" s="97" t="s">
        <v>318</v>
      </c>
      <c r="G460" s="4">
        <v>255.1</v>
      </c>
      <c r="H460" s="4">
        <v>250</v>
      </c>
      <c r="I460" s="4">
        <v>50</v>
      </c>
      <c r="J460" s="198"/>
      <c r="K460" s="390"/>
      <c r="L460" s="390"/>
      <c r="N460" s="390"/>
    </row>
    <row r="461" spans="1:14" ht="15" x14ac:dyDescent="0.2">
      <c r="A461" s="97">
        <v>453</v>
      </c>
      <c r="B461" s="97" t="s">
        <v>3311</v>
      </c>
      <c r="C461" s="97" t="s">
        <v>2321</v>
      </c>
      <c r="D461" s="97" t="s">
        <v>3312</v>
      </c>
      <c r="E461" s="97" t="s">
        <v>2275</v>
      </c>
      <c r="F461" s="97" t="s">
        <v>318</v>
      </c>
      <c r="G461" s="4">
        <v>255.1</v>
      </c>
      <c r="H461" s="4">
        <v>250</v>
      </c>
      <c r="I461" s="4">
        <v>50</v>
      </c>
      <c r="J461" s="198"/>
      <c r="K461" s="390"/>
      <c r="L461" s="390"/>
      <c r="N461" s="390"/>
    </row>
    <row r="462" spans="1:14" ht="15" x14ac:dyDescent="0.2">
      <c r="A462" s="97">
        <v>454</v>
      </c>
      <c r="B462" s="97" t="s">
        <v>3313</v>
      </c>
      <c r="C462" s="97" t="s">
        <v>2396</v>
      </c>
      <c r="D462" s="97" t="s">
        <v>3314</v>
      </c>
      <c r="E462" s="97" t="s">
        <v>2275</v>
      </c>
      <c r="F462" s="97" t="s">
        <v>318</v>
      </c>
      <c r="G462" s="4">
        <v>255.1</v>
      </c>
      <c r="H462" s="4">
        <v>250</v>
      </c>
      <c r="I462" s="4">
        <v>50</v>
      </c>
      <c r="J462" s="198"/>
      <c r="K462" s="390"/>
      <c r="L462" s="390"/>
      <c r="N462" s="390"/>
    </row>
    <row r="463" spans="1:14" ht="15" x14ac:dyDescent="0.2">
      <c r="A463" s="97">
        <v>455</v>
      </c>
      <c r="B463" s="97" t="s">
        <v>3315</v>
      </c>
      <c r="C463" s="97" t="s">
        <v>2451</v>
      </c>
      <c r="D463" s="97" t="s">
        <v>3316</v>
      </c>
      <c r="E463" s="97" t="s">
        <v>2275</v>
      </c>
      <c r="F463" s="97" t="s">
        <v>318</v>
      </c>
      <c r="G463" s="4">
        <v>250</v>
      </c>
      <c r="H463" s="4">
        <v>250</v>
      </c>
      <c r="I463" s="4">
        <v>50</v>
      </c>
      <c r="J463" s="198"/>
      <c r="K463" s="390"/>
      <c r="L463" s="390"/>
      <c r="N463" s="390"/>
    </row>
    <row r="464" spans="1:14" ht="15" x14ac:dyDescent="0.2">
      <c r="A464" s="97">
        <v>456</v>
      </c>
      <c r="B464" s="97" t="s">
        <v>3317</v>
      </c>
      <c r="C464" s="97" t="s">
        <v>2396</v>
      </c>
      <c r="D464" s="97" t="s">
        <v>3318</v>
      </c>
      <c r="E464" s="97" t="s">
        <v>2275</v>
      </c>
      <c r="F464" s="97" t="s">
        <v>318</v>
      </c>
      <c r="G464" s="4">
        <v>255.1</v>
      </c>
      <c r="H464" s="4">
        <v>250</v>
      </c>
      <c r="I464" s="4">
        <v>50</v>
      </c>
      <c r="J464" s="198"/>
      <c r="K464" s="390"/>
      <c r="L464" s="390"/>
      <c r="N464" s="390"/>
    </row>
    <row r="465" spans="1:14" ht="15" x14ac:dyDescent="0.2">
      <c r="A465" s="97">
        <v>457</v>
      </c>
      <c r="B465" s="97" t="s">
        <v>3319</v>
      </c>
      <c r="C465" s="97" t="s">
        <v>2318</v>
      </c>
      <c r="D465" s="97" t="s">
        <v>3320</v>
      </c>
      <c r="E465" s="97" t="s">
        <v>2275</v>
      </c>
      <c r="F465" s="97" t="s">
        <v>318</v>
      </c>
      <c r="G465" s="4">
        <v>255.1</v>
      </c>
      <c r="H465" s="4">
        <v>250</v>
      </c>
      <c r="I465" s="4">
        <v>50</v>
      </c>
      <c r="J465" s="198"/>
      <c r="K465" s="390"/>
      <c r="L465" s="390"/>
      <c r="N465" s="390"/>
    </row>
    <row r="466" spans="1:14" ht="15" x14ac:dyDescent="0.2">
      <c r="A466" s="97">
        <v>458</v>
      </c>
      <c r="B466" s="97" t="s">
        <v>2279</v>
      </c>
      <c r="C466" s="97" t="s">
        <v>2399</v>
      </c>
      <c r="D466" s="97" t="s">
        <v>3321</v>
      </c>
      <c r="E466" s="97" t="s">
        <v>2275</v>
      </c>
      <c r="F466" s="97" t="s">
        <v>318</v>
      </c>
      <c r="G466" s="4">
        <v>255.1</v>
      </c>
      <c r="H466" s="4">
        <v>250</v>
      </c>
      <c r="I466" s="4">
        <v>50</v>
      </c>
      <c r="J466" s="198"/>
      <c r="K466" s="390"/>
      <c r="L466" s="390"/>
      <c r="N466" s="390"/>
    </row>
    <row r="467" spans="1:14" ht="15" x14ac:dyDescent="0.2">
      <c r="A467" s="97">
        <v>459</v>
      </c>
      <c r="B467" s="97" t="s">
        <v>3322</v>
      </c>
      <c r="C467" s="97" t="s">
        <v>3323</v>
      </c>
      <c r="D467" s="97" t="s">
        <v>3324</v>
      </c>
      <c r="E467" s="97" t="s">
        <v>2275</v>
      </c>
      <c r="F467" s="97" t="s">
        <v>318</v>
      </c>
      <c r="G467" s="4">
        <v>255.1</v>
      </c>
      <c r="H467" s="4">
        <v>250</v>
      </c>
      <c r="I467" s="4">
        <v>50</v>
      </c>
      <c r="J467" s="198"/>
      <c r="K467" s="390"/>
      <c r="L467" s="390"/>
      <c r="N467" s="390"/>
    </row>
    <row r="468" spans="1:14" ht="15" x14ac:dyDescent="0.2">
      <c r="A468" s="97">
        <v>460</v>
      </c>
      <c r="B468" s="97" t="s">
        <v>2746</v>
      </c>
      <c r="C468" s="97" t="s">
        <v>2298</v>
      </c>
      <c r="D468" s="97" t="s">
        <v>3325</v>
      </c>
      <c r="E468" s="97" t="s">
        <v>2275</v>
      </c>
      <c r="F468" s="97" t="s">
        <v>318</v>
      </c>
      <c r="G468" s="4">
        <v>255.1</v>
      </c>
      <c r="H468" s="4">
        <v>250</v>
      </c>
      <c r="I468" s="4">
        <v>50</v>
      </c>
      <c r="J468" s="198"/>
      <c r="K468" s="390"/>
      <c r="L468" s="390"/>
      <c r="N468" s="390"/>
    </row>
    <row r="469" spans="1:14" ht="15" x14ac:dyDescent="0.2">
      <c r="A469" s="97">
        <v>461</v>
      </c>
      <c r="B469" s="97" t="s">
        <v>3326</v>
      </c>
      <c r="C469" s="97" t="s">
        <v>2286</v>
      </c>
      <c r="D469" s="97" t="s">
        <v>3327</v>
      </c>
      <c r="E469" s="97" t="s">
        <v>2275</v>
      </c>
      <c r="F469" s="97" t="s">
        <v>318</v>
      </c>
      <c r="G469" s="4">
        <v>255.1</v>
      </c>
      <c r="H469" s="4">
        <v>250</v>
      </c>
      <c r="I469" s="4">
        <v>50</v>
      </c>
      <c r="J469" s="198"/>
      <c r="K469" s="390"/>
      <c r="L469" s="390"/>
      <c r="N469" s="390"/>
    </row>
    <row r="470" spans="1:14" ht="15" x14ac:dyDescent="0.2">
      <c r="A470" s="97">
        <v>462</v>
      </c>
      <c r="B470" s="97" t="s">
        <v>3247</v>
      </c>
      <c r="C470" s="97" t="s">
        <v>2318</v>
      </c>
      <c r="D470" s="97" t="s">
        <v>3328</v>
      </c>
      <c r="E470" s="97" t="s">
        <v>2275</v>
      </c>
      <c r="F470" s="97" t="s">
        <v>318</v>
      </c>
      <c r="G470" s="4">
        <v>255.1</v>
      </c>
      <c r="H470" s="4">
        <v>250</v>
      </c>
      <c r="I470" s="4">
        <v>50</v>
      </c>
      <c r="J470" s="198"/>
      <c r="K470" s="390"/>
      <c r="L470" s="390"/>
      <c r="N470" s="390"/>
    </row>
    <row r="471" spans="1:14" ht="15" x14ac:dyDescent="0.2">
      <c r="A471" s="97">
        <v>463</v>
      </c>
      <c r="B471" s="97" t="s">
        <v>3166</v>
      </c>
      <c r="C471" s="97" t="s">
        <v>3329</v>
      </c>
      <c r="D471" s="97" t="s">
        <v>3330</v>
      </c>
      <c r="E471" s="97" t="s">
        <v>2275</v>
      </c>
      <c r="F471" s="97" t="s">
        <v>318</v>
      </c>
      <c r="G471" s="4">
        <v>255.1</v>
      </c>
      <c r="H471" s="4">
        <v>250</v>
      </c>
      <c r="I471" s="4">
        <v>50</v>
      </c>
      <c r="J471" s="198"/>
      <c r="K471" s="390"/>
      <c r="L471" s="390"/>
      <c r="N471" s="390"/>
    </row>
    <row r="472" spans="1:14" ht="15" x14ac:dyDescent="0.2">
      <c r="A472" s="97">
        <v>464</v>
      </c>
      <c r="B472" s="97" t="s">
        <v>3331</v>
      </c>
      <c r="C472" s="97" t="s">
        <v>2286</v>
      </c>
      <c r="D472" s="97" t="s">
        <v>3332</v>
      </c>
      <c r="E472" s="97" t="s">
        <v>2275</v>
      </c>
      <c r="F472" s="97" t="s">
        <v>318</v>
      </c>
      <c r="G472" s="4">
        <v>255.1</v>
      </c>
      <c r="H472" s="4">
        <v>250</v>
      </c>
      <c r="I472" s="4">
        <v>50</v>
      </c>
      <c r="J472" s="198"/>
      <c r="K472" s="390"/>
      <c r="L472" s="390"/>
      <c r="N472" s="390"/>
    </row>
    <row r="473" spans="1:14" ht="15" x14ac:dyDescent="0.2">
      <c r="A473" s="97">
        <v>465</v>
      </c>
      <c r="B473" s="97" t="s">
        <v>3333</v>
      </c>
      <c r="C473" s="97" t="s">
        <v>3230</v>
      </c>
      <c r="D473" s="97" t="s">
        <v>3334</v>
      </c>
      <c r="E473" s="97" t="s">
        <v>2275</v>
      </c>
      <c r="F473" s="97" t="s">
        <v>318</v>
      </c>
      <c r="G473" s="4">
        <v>255.1</v>
      </c>
      <c r="H473" s="4">
        <v>250</v>
      </c>
      <c r="I473" s="4">
        <v>50</v>
      </c>
      <c r="J473" s="198"/>
      <c r="K473" s="390"/>
      <c r="L473" s="390"/>
      <c r="N473" s="390"/>
    </row>
    <row r="474" spans="1:14" ht="15" x14ac:dyDescent="0.2">
      <c r="A474" s="97">
        <v>466</v>
      </c>
      <c r="B474" s="97" t="s">
        <v>3335</v>
      </c>
      <c r="C474" s="97" t="s">
        <v>2310</v>
      </c>
      <c r="D474" s="97" t="s">
        <v>3336</v>
      </c>
      <c r="E474" s="97" t="s">
        <v>2275</v>
      </c>
      <c r="F474" s="97" t="s">
        <v>318</v>
      </c>
      <c r="G474" s="4">
        <v>255.1</v>
      </c>
      <c r="H474" s="4">
        <v>250</v>
      </c>
      <c r="I474" s="4">
        <v>50</v>
      </c>
      <c r="J474" s="198"/>
      <c r="K474" s="390"/>
      <c r="L474" s="390"/>
      <c r="N474" s="390"/>
    </row>
    <row r="475" spans="1:14" ht="15" x14ac:dyDescent="0.2">
      <c r="A475" s="97">
        <v>467</v>
      </c>
      <c r="B475" s="97" t="s">
        <v>3337</v>
      </c>
      <c r="C475" s="97" t="s">
        <v>3338</v>
      </c>
      <c r="D475" s="97" t="s">
        <v>3339</v>
      </c>
      <c r="E475" s="97" t="s">
        <v>2275</v>
      </c>
      <c r="F475" s="97" t="s">
        <v>318</v>
      </c>
      <c r="G475" s="4">
        <v>255.1</v>
      </c>
      <c r="H475" s="4">
        <v>250</v>
      </c>
      <c r="I475" s="4">
        <v>50</v>
      </c>
      <c r="J475" s="198"/>
      <c r="K475" s="390"/>
      <c r="L475" s="390"/>
      <c r="N475" s="390"/>
    </row>
    <row r="476" spans="1:14" ht="15" x14ac:dyDescent="0.2">
      <c r="A476" s="97">
        <v>468</v>
      </c>
      <c r="B476" s="97" t="s">
        <v>2849</v>
      </c>
      <c r="C476" s="97" t="s">
        <v>3340</v>
      </c>
      <c r="D476" s="97" t="s">
        <v>3341</v>
      </c>
      <c r="E476" s="97" t="s">
        <v>2275</v>
      </c>
      <c r="F476" s="97" t="s">
        <v>318</v>
      </c>
      <c r="G476" s="4">
        <v>250</v>
      </c>
      <c r="H476" s="4">
        <v>250</v>
      </c>
      <c r="I476" s="4">
        <v>50</v>
      </c>
      <c r="J476" s="198"/>
      <c r="K476" s="390"/>
      <c r="L476" s="390"/>
      <c r="N476" s="390"/>
    </row>
    <row r="477" spans="1:14" ht="15" x14ac:dyDescent="0.2">
      <c r="A477" s="97">
        <v>469</v>
      </c>
      <c r="B477" s="97" t="s">
        <v>2552</v>
      </c>
      <c r="C477" s="97" t="s">
        <v>2477</v>
      </c>
      <c r="D477" s="97" t="s">
        <v>3342</v>
      </c>
      <c r="E477" s="97" t="s">
        <v>2275</v>
      </c>
      <c r="F477" s="97" t="s">
        <v>318</v>
      </c>
      <c r="G477" s="4">
        <v>255.1</v>
      </c>
      <c r="H477" s="4">
        <v>250</v>
      </c>
      <c r="I477" s="4">
        <v>50</v>
      </c>
      <c r="J477" s="198"/>
      <c r="K477" s="390"/>
      <c r="L477" s="390"/>
      <c r="N477" s="390"/>
    </row>
    <row r="478" spans="1:14" ht="15" x14ac:dyDescent="0.2">
      <c r="A478" s="97">
        <v>470</v>
      </c>
      <c r="B478" s="97" t="s">
        <v>2786</v>
      </c>
      <c r="C478" s="97" t="s">
        <v>3149</v>
      </c>
      <c r="D478" s="97" t="s">
        <v>3343</v>
      </c>
      <c r="E478" s="97" t="s">
        <v>2275</v>
      </c>
      <c r="F478" s="97" t="s">
        <v>318</v>
      </c>
      <c r="G478" s="4">
        <v>250</v>
      </c>
      <c r="H478" s="4">
        <v>250</v>
      </c>
      <c r="I478" s="4">
        <v>50</v>
      </c>
      <c r="J478" s="198"/>
      <c r="K478" s="390"/>
      <c r="L478" s="390"/>
      <c r="N478" s="390"/>
    </row>
    <row r="479" spans="1:14" ht="15" x14ac:dyDescent="0.2">
      <c r="A479" s="97">
        <v>471</v>
      </c>
      <c r="B479" s="97" t="s">
        <v>3344</v>
      </c>
      <c r="C479" s="97" t="s">
        <v>3345</v>
      </c>
      <c r="D479" s="97" t="s">
        <v>3346</v>
      </c>
      <c r="E479" s="97" t="s">
        <v>2275</v>
      </c>
      <c r="F479" s="97" t="s">
        <v>318</v>
      </c>
      <c r="G479" s="4">
        <v>255.1</v>
      </c>
      <c r="H479" s="4">
        <v>250</v>
      </c>
      <c r="I479" s="4">
        <v>50</v>
      </c>
      <c r="J479" s="198"/>
      <c r="K479" s="390"/>
      <c r="L479" s="390"/>
      <c r="N479" s="390"/>
    </row>
    <row r="480" spans="1:14" ht="15" x14ac:dyDescent="0.2">
      <c r="A480" s="97">
        <v>472</v>
      </c>
      <c r="B480" s="97" t="s">
        <v>3347</v>
      </c>
      <c r="C480" s="97" t="s">
        <v>3348</v>
      </c>
      <c r="D480" s="97" t="s">
        <v>3349</v>
      </c>
      <c r="E480" s="97" t="s">
        <v>2275</v>
      </c>
      <c r="F480" s="97" t="s">
        <v>318</v>
      </c>
      <c r="G480" s="4">
        <v>255.1</v>
      </c>
      <c r="H480" s="4">
        <v>250</v>
      </c>
      <c r="I480" s="4">
        <v>50</v>
      </c>
      <c r="J480" s="198"/>
      <c r="K480" s="390"/>
      <c r="L480" s="390"/>
      <c r="N480" s="390"/>
    </row>
    <row r="481" spans="1:14" ht="15" x14ac:dyDescent="0.2">
      <c r="A481" s="97">
        <v>473</v>
      </c>
      <c r="B481" s="97" t="s">
        <v>2767</v>
      </c>
      <c r="C481" s="97" t="s">
        <v>3350</v>
      </c>
      <c r="D481" s="97" t="s">
        <v>3351</v>
      </c>
      <c r="E481" s="97" t="s">
        <v>2275</v>
      </c>
      <c r="F481" s="97" t="s">
        <v>318</v>
      </c>
      <c r="G481" s="4">
        <v>255.1</v>
      </c>
      <c r="H481" s="4">
        <v>250</v>
      </c>
      <c r="I481" s="4">
        <v>50</v>
      </c>
      <c r="J481" s="198"/>
      <c r="K481" s="390"/>
      <c r="L481" s="390"/>
      <c r="N481" s="390"/>
    </row>
    <row r="482" spans="1:14" ht="15" x14ac:dyDescent="0.2">
      <c r="A482" s="97">
        <v>474</v>
      </c>
      <c r="B482" s="97" t="s">
        <v>2878</v>
      </c>
      <c r="C482" s="97" t="s">
        <v>2586</v>
      </c>
      <c r="D482" s="97" t="s">
        <v>3352</v>
      </c>
      <c r="E482" s="97" t="s">
        <v>2275</v>
      </c>
      <c r="F482" s="97" t="s">
        <v>318</v>
      </c>
      <c r="G482" s="4">
        <v>255.1</v>
      </c>
      <c r="H482" s="4">
        <v>250</v>
      </c>
      <c r="I482" s="4">
        <v>50</v>
      </c>
      <c r="J482" s="198"/>
      <c r="K482" s="390"/>
      <c r="L482" s="390"/>
      <c r="N482" s="390"/>
    </row>
    <row r="483" spans="1:14" ht="15" x14ac:dyDescent="0.2">
      <c r="A483" s="97">
        <v>475</v>
      </c>
      <c r="B483" s="97" t="s">
        <v>3353</v>
      </c>
      <c r="C483" s="97" t="s">
        <v>2784</v>
      </c>
      <c r="D483" s="97" t="s">
        <v>3354</v>
      </c>
      <c r="E483" s="97" t="s">
        <v>2275</v>
      </c>
      <c r="F483" s="97" t="s">
        <v>318</v>
      </c>
      <c r="G483" s="4">
        <v>255.1</v>
      </c>
      <c r="H483" s="4">
        <v>250</v>
      </c>
      <c r="I483" s="4">
        <v>50</v>
      </c>
      <c r="J483" s="198"/>
      <c r="K483" s="390"/>
      <c r="L483" s="390"/>
      <c r="N483" s="390"/>
    </row>
    <row r="484" spans="1:14" ht="15" x14ac:dyDescent="0.2">
      <c r="A484" s="97">
        <v>476</v>
      </c>
      <c r="B484" s="97" t="s">
        <v>2977</v>
      </c>
      <c r="C484" s="97" t="s">
        <v>3086</v>
      </c>
      <c r="D484" s="97" t="s">
        <v>3355</v>
      </c>
      <c r="E484" s="97" t="s">
        <v>2275</v>
      </c>
      <c r="F484" s="97" t="s">
        <v>318</v>
      </c>
      <c r="G484" s="4">
        <v>255.1</v>
      </c>
      <c r="H484" s="4">
        <v>250</v>
      </c>
      <c r="I484" s="4">
        <v>50</v>
      </c>
      <c r="J484" s="198"/>
      <c r="K484" s="390"/>
      <c r="L484" s="390"/>
      <c r="N484" s="390"/>
    </row>
    <row r="485" spans="1:14" ht="15" x14ac:dyDescent="0.2">
      <c r="A485" s="97">
        <v>477</v>
      </c>
      <c r="B485" s="97" t="s">
        <v>3356</v>
      </c>
      <c r="C485" s="97" t="s">
        <v>2286</v>
      </c>
      <c r="D485" s="97" t="s">
        <v>3357</v>
      </c>
      <c r="E485" s="97" t="s">
        <v>2275</v>
      </c>
      <c r="F485" s="97" t="s">
        <v>318</v>
      </c>
      <c r="G485" s="4">
        <v>255.1</v>
      </c>
      <c r="H485" s="4">
        <v>250</v>
      </c>
      <c r="I485" s="4">
        <v>50</v>
      </c>
      <c r="J485" s="198"/>
      <c r="K485" s="390"/>
      <c r="L485" s="390"/>
      <c r="N485" s="390"/>
    </row>
    <row r="486" spans="1:14" ht="15" x14ac:dyDescent="0.2">
      <c r="A486" s="97">
        <v>478</v>
      </c>
      <c r="B486" s="97" t="s">
        <v>3358</v>
      </c>
      <c r="C486" s="97" t="s">
        <v>2490</v>
      </c>
      <c r="D486" s="97" t="s">
        <v>3359</v>
      </c>
      <c r="E486" s="97" t="s">
        <v>2275</v>
      </c>
      <c r="F486" s="97" t="s">
        <v>318</v>
      </c>
      <c r="G486" s="4">
        <v>255.1</v>
      </c>
      <c r="H486" s="4">
        <v>250</v>
      </c>
      <c r="I486" s="4">
        <v>50</v>
      </c>
      <c r="J486" s="198"/>
      <c r="K486" s="390"/>
      <c r="L486" s="390"/>
      <c r="N486" s="390"/>
    </row>
    <row r="487" spans="1:14" ht="15" x14ac:dyDescent="0.2">
      <c r="A487" s="97">
        <v>479</v>
      </c>
      <c r="B487" s="97" t="s">
        <v>3360</v>
      </c>
      <c r="C487" s="97" t="s">
        <v>2286</v>
      </c>
      <c r="D487" s="97" t="s">
        <v>3361</v>
      </c>
      <c r="E487" s="97" t="s">
        <v>2275</v>
      </c>
      <c r="F487" s="97" t="s">
        <v>318</v>
      </c>
      <c r="G487" s="4">
        <v>255.1</v>
      </c>
      <c r="H487" s="4">
        <v>250</v>
      </c>
      <c r="I487" s="4">
        <v>50</v>
      </c>
      <c r="J487" s="198"/>
      <c r="K487" s="390"/>
      <c r="L487" s="390"/>
      <c r="N487" s="390"/>
    </row>
    <row r="488" spans="1:14" ht="15" x14ac:dyDescent="0.2">
      <c r="A488" s="97">
        <v>480</v>
      </c>
      <c r="B488" s="97" t="s">
        <v>3362</v>
      </c>
      <c r="C488" s="97" t="s">
        <v>2321</v>
      </c>
      <c r="D488" s="97" t="s">
        <v>3363</v>
      </c>
      <c r="E488" s="97" t="s">
        <v>2275</v>
      </c>
      <c r="F488" s="97" t="s">
        <v>318</v>
      </c>
      <c r="G488" s="4">
        <v>255.1</v>
      </c>
      <c r="H488" s="4">
        <v>250</v>
      </c>
      <c r="I488" s="4">
        <v>50</v>
      </c>
      <c r="J488" s="198"/>
      <c r="K488" s="390"/>
      <c r="L488" s="390"/>
      <c r="N488" s="390"/>
    </row>
    <row r="489" spans="1:14" ht="15" x14ac:dyDescent="0.2">
      <c r="A489" s="97">
        <v>481</v>
      </c>
      <c r="B489" s="97" t="s">
        <v>3159</v>
      </c>
      <c r="C489" s="97" t="s">
        <v>2399</v>
      </c>
      <c r="D489" s="97" t="s">
        <v>3364</v>
      </c>
      <c r="E489" s="97" t="s">
        <v>2275</v>
      </c>
      <c r="F489" s="97" t="s">
        <v>318</v>
      </c>
      <c r="G489" s="4">
        <v>255.1</v>
      </c>
      <c r="H489" s="4">
        <v>250</v>
      </c>
      <c r="I489" s="4">
        <v>50</v>
      </c>
      <c r="J489" s="198"/>
      <c r="K489" s="390"/>
      <c r="L489" s="390"/>
      <c r="N489" s="390"/>
    </row>
    <row r="490" spans="1:14" ht="15" x14ac:dyDescent="0.2">
      <c r="A490" s="97">
        <v>482</v>
      </c>
      <c r="B490" s="97" t="s">
        <v>2722</v>
      </c>
      <c r="C490" s="97" t="s">
        <v>2399</v>
      </c>
      <c r="D490" s="97" t="s">
        <v>3365</v>
      </c>
      <c r="E490" s="97" t="s">
        <v>2275</v>
      </c>
      <c r="F490" s="97" t="s">
        <v>318</v>
      </c>
      <c r="G490" s="4">
        <v>255.1</v>
      </c>
      <c r="H490" s="4">
        <v>250</v>
      </c>
      <c r="I490" s="4">
        <v>50</v>
      </c>
      <c r="J490" s="198"/>
      <c r="K490" s="390"/>
      <c r="L490" s="390"/>
      <c r="N490" s="390"/>
    </row>
    <row r="491" spans="1:14" ht="15" x14ac:dyDescent="0.2">
      <c r="A491" s="97">
        <v>483</v>
      </c>
      <c r="B491" s="97" t="s">
        <v>3366</v>
      </c>
      <c r="C491" s="97" t="s">
        <v>3269</v>
      </c>
      <c r="D491" s="97" t="s">
        <v>3367</v>
      </c>
      <c r="E491" s="97" t="s">
        <v>2275</v>
      </c>
      <c r="F491" s="97" t="s">
        <v>318</v>
      </c>
      <c r="G491" s="4">
        <v>255.1</v>
      </c>
      <c r="H491" s="4">
        <v>250</v>
      </c>
      <c r="I491" s="4">
        <v>50</v>
      </c>
      <c r="J491" s="198"/>
      <c r="K491" s="390"/>
      <c r="L491" s="390"/>
      <c r="N491" s="390"/>
    </row>
    <row r="492" spans="1:14" ht="15" x14ac:dyDescent="0.2">
      <c r="A492" s="97">
        <v>484</v>
      </c>
      <c r="B492" s="97" t="s">
        <v>2412</v>
      </c>
      <c r="C492" s="97" t="s">
        <v>3203</v>
      </c>
      <c r="D492" s="97" t="s">
        <v>3368</v>
      </c>
      <c r="E492" s="97" t="s">
        <v>2275</v>
      </c>
      <c r="F492" s="97" t="s">
        <v>318</v>
      </c>
      <c r="G492" s="4">
        <v>255.1</v>
      </c>
      <c r="H492" s="4">
        <v>250</v>
      </c>
      <c r="I492" s="4">
        <v>50</v>
      </c>
      <c r="J492" s="198"/>
      <c r="K492" s="390"/>
      <c r="L492" s="390"/>
      <c r="N492" s="390"/>
    </row>
    <row r="493" spans="1:14" ht="15" x14ac:dyDescent="0.2">
      <c r="A493" s="97">
        <v>485</v>
      </c>
      <c r="B493" s="97" t="s">
        <v>3369</v>
      </c>
      <c r="C493" s="97" t="s">
        <v>2396</v>
      </c>
      <c r="D493" s="97" t="s">
        <v>3370</v>
      </c>
      <c r="E493" s="97" t="s">
        <v>2275</v>
      </c>
      <c r="F493" s="97" t="s">
        <v>318</v>
      </c>
      <c r="G493" s="4">
        <v>255.1</v>
      </c>
      <c r="H493" s="4">
        <v>250</v>
      </c>
      <c r="I493" s="4">
        <v>50</v>
      </c>
      <c r="J493" s="198"/>
      <c r="K493" s="390"/>
      <c r="L493" s="390"/>
      <c r="N493" s="390"/>
    </row>
    <row r="494" spans="1:14" ht="15" x14ac:dyDescent="0.2">
      <c r="A494" s="97">
        <v>486</v>
      </c>
      <c r="B494" s="97" t="s">
        <v>3371</v>
      </c>
      <c r="C494" s="97" t="s">
        <v>3372</v>
      </c>
      <c r="D494" s="97" t="s">
        <v>3373</v>
      </c>
      <c r="E494" s="97" t="s">
        <v>2275</v>
      </c>
      <c r="F494" s="97" t="s">
        <v>318</v>
      </c>
      <c r="G494" s="4">
        <v>250</v>
      </c>
      <c r="H494" s="4">
        <v>250</v>
      </c>
      <c r="I494" s="4">
        <v>50</v>
      </c>
      <c r="J494" s="198"/>
      <c r="K494" s="390"/>
      <c r="L494" s="390"/>
      <c r="N494" s="390"/>
    </row>
    <row r="495" spans="1:14" ht="15" x14ac:dyDescent="0.2">
      <c r="A495" s="97">
        <v>487</v>
      </c>
      <c r="B495" s="97" t="s">
        <v>3374</v>
      </c>
      <c r="C495" s="97" t="s">
        <v>3375</v>
      </c>
      <c r="D495" s="97" t="s">
        <v>3376</v>
      </c>
      <c r="E495" s="97" t="s">
        <v>2275</v>
      </c>
      <c r="F495" s="97" t="s">
        <v>318</v>
      </c>
      <c r="G495" s="4">
        <v>255.1</v>
      </c>
      <c r="H495" s="4">
        <v>250</v>
      </c>
      <c r="I495" s="4">
        <v>50</v>
      </c>
      <c r="J495" s="198"/>
      <c r="K495" s="390"/>
      <c r="L495" s="390"/>
      <c r="N495" s="390"/>
    </row>
    <row r="496" spans="1:14" ht="15" x14ac:dyDescent="0.2">
      <c r="A496" s="97">
        <v>488</v>
      </c>
      <c r="B496" s="97" t="s">
        <v>3377</v>
      </c>
      <c r="C496" s="97" t="s">
        <v>2711</v>
      </c>
      <c r="D496" s="97" t="s">
        <v>3378</v>
      </c>
      <c r="E496" s="97" t="s">
        <v>2275</v>
      </c>
      <c r="F496" s="97" t="s">
        <v>318</v>
      </c>
      <c r="G496" s="4">
        <v>255.1</v>
      </c>
      <c r="H496" s="4">
        <v>250</v>
      </c>
      <c r="I496" s="4">
        <v>50</v>
      </c>
      <c r="J496" s="198"/>
      <c r="K496" s="390"/>
      <c r="L496" s="390"/>
      <c r="N496" s="390"/>
    </row>
    <row r="497" spans="1:14" ht="15" x14ac:dyDescent="0.2">
      <c r="A497" s="97">
        <v>489</v>
      </c>
      <c r="B497" s="97" t="s">
        <v>3379</v>
      </c>
      <c r="C497" s="97" t="s">
        <v>3380</v>
      </c>
      <c r="D497" s="97" t="s">
        <v>3381</v>
      </c>
      <c r="E497" s="97" t="s">
        <v>2275</v>
      </c>
      <c r="F497" s="97" t="s">
        <v>318</v>
      </c>
      <c r="G497" s="4">
        <v>255.1</v>
      </c>
      <c r="H497" s="4">
        <v>250</v>
      </c>
      <c r="I497" s="4">
        <v>50</v>
      </c>
      <c r="J497" s="198"/>
      <c r="K497" s="390"/>
      <c r="L497" s="390"/>
      <c r="N497" s="390"/>
    </row>
    <row r="498" spans="1:14" ht="15" x14ac:dyDescent="0.2">
      <c r="A498" s="97">
        <v>490</v>
      </c>
      <c r="B498" s="97" t="s">
        <v>3382</v>
      </c>
      <c r="C498" s="97" t="s">
        <v>2286</v>
      </c>
      <c r="D498" s="97" t="s">
        <v>3383</v>
      </c>
      <c r="E498" s="97" t="s">
        <v>2275</v>
      </c>
      <c r="F498" s="97" t="s">
        <v>318</v>
      </c>
      <c r="G498" s="4">
        <v>255.1</v>
      </c>
      <c r="H498" s="4">
        <v>250</v>
      </c>
      <c r="I498" s="4">
        <v>50</v>
      </c>
      <c r="J498" s="198"/>
      <c r="K498" s="390"/>
      <c r="L498" s="390"/>
      <c r="N498" s="390"/>
    </row>
    <row r="499" spans="1:14" ht="15" x14ac:dyDescent="0.2">
      <c r="A499" s="97">
        <v>491</v>
      </c>
      <c r="B499" s="97" t="s">
        <v>3384</v>
      </c>
      <c r="C499" s="97" t="s">
        <v>3385</v>
      </c>
      <c r="D499" s="97" t="s">
        <v>3386</v>
      </c>
      <c r="E499" s="97" t="s">
        <v>2275</v>
      </c>
      <c r="F499" s="97" t="s">
        <v>318</v>
      </c>
      <c r="G499" s="4">
        <v>255.1</v>
      </c>
      <c r="H499" s="4">
        <v>250</v>
      </c>
      <c r="I499" s="4">
        <v>50</v>
      </c>
      <c r="J499" s="198"/>
      <c r="K499" s="390"/>
      <c r="L499" s="390"/>
      <c r="N499" s="390"/>
    </row>
    <row r="500" spans="1:14" ht="15" x14ac:dyDescent="0.2">
      <c r="A500" s="97">
        <v>492</v>
      </c>
      <c r="B500" s="97" t="s">
        <v>3387</v>
      </c>
      <c r="C500" s="97" t="s">
        <v>3388</v>
      </c>
      <c r="D500" s="97" t="s">
        <v>3389</v>
      </c>
      <c r="E500" s="97" t="s">
        <v>2275</v>
      </c>
      <c r="F500" s="97" t="s">
        <v>318</v>
      </c>
      <c r="G500" s="4">
        <v>250</v>
      </c>
      <c r="H500" s="4">
        <v>250</v>
      </c>
      <c r="I500" s="4">
        <v>50</v>
      </c>
      <c r="J500" s="198"/>
      <c r="K500" s="390"/>
      <c r="L500" s="390"/>
      <c r="N500" s="390"/>
    </row>
    <row r="501" spans="1:14" ht="15" x14ac:dyDescent="0.2">
      <c r="A501" s="97">
        <v>493</v>
      </c>
      <c r="B501" s="97" t="s">
        <v>3390</v>
      </c>
      <c r="C501" s="97" t="s">
        <v>3391</v>
      </c>
      <c r="D501" s="97" t="s">
        <v>3392</v>
      </c>
      <c r="E501" s="97" t="s">
        <v>2275</v>
      </c>
      <c r="F501" s="97" t="s">
        <v>318</v>
      </c>
      <c r="G501" s="4">
        <v>255.1</v>
      </c>
      <c r="H501" s="4">
        <v>250</v>
      </c>
      <c r="I501" s="4">
        <v>50</v>
      </c>
      <c r="J501" s="198"/>
      <c r="K501" s="390"/>
      <c r="L501" s="390"/>
      <c r="N501" s="390"/>
    </row>
    <row r="502" spans="1:14" ht="15" x14ac:dyDescent="0.2">
      <c r="A502" s="97">
        <v>494</v>
      </c>
      <c r="B502" s="97" t="s">
        <v>3393</v>
      </c>
      <c r="C502" s="97" t="s">
        <v>3394</v>
      </c>
      <c r="D502" s="97" t="s">
        <v>3395</v>
      </c>
      <c r="E502" s="97" t="s">
        <v>2275</v>
      </c>
      <c r="F502" s="97" t="s">
        <v>318</v>
      </c>
      <c r="G502" s="4">
        <v>255.1</v>
      </c>
      <c r="H502" s="4">
        <v>250</v>
      </c>
      <c r="I502" s="4">
        <v>50</v>
      </c>
      <c r="J502" s="198"/>
      <c r="K502" s="390"/>
      <c r="L502" s="390"/>
      <c r="N502" s="390"/>
    </row>
    <row r="503" spans="1:14" ht="15" x14ac:dyDescent="0.2">
      <c r="A503" s="97">
        <v>495</v>
      </c>
      <c r="B503" s="97" t="s">
        <v>3396</v>
      </c>
      <c r="C503" s="97" t="s">
        <v>2818</v>
      </c>
      <c r="D503" s="97" t="s">
        <v>3397</v>
      </c>
      <c r="E503" s="97" t="s">
        <v>2275</v>
      </c>
      <c r="F503" s="97" t="s">
        <v>318</v>
      </c>
      <c r="G503" s="4">
        <v>255.1</v>
      </c>
      <c r="H503" s="4">
        <v>250</v>
      </c>
      <c r="I503" s="4">
        <v>50</v>
      </c>
      <c r="J503" s="198"/>
      <c r="K503" s="390"/>
      <c r="L503" s="390"/>
      <c r="N503" s="390"/>
    </row>
    <row r="504" spans="1:14" ht="15" x14ac:dyDescent="0.2">
      <c r="A504" s="97">
        <v>496</v>
      </c>
      <c r="B504" s="97" t="s">
        <v>2437</v>
      </c>
      <c r="C504" s="97" t="s">
        <v>3398</v>
      </c>
      <c r="D504" s="97" t="s">
        <v>3399</v>
      </c>
      <c r="E504" s="97" t="s">
        <v>2275</v>
      </c>
      <c r="F504" s="97" t="s">
        <v>318</v>
      </c>
      <c r="G504" s="4">
        <v>255.1</v>
      </c>
      <c r="H504" s="4">
        <v>250</v>
      </c>
      <c r="I504" s="4">
        <v>50</v>
      </c>
      <c r="J504" s="198"/>
      <c r="K504" s="390"/>
      <c r="L504" s="390"/>
      <c r="N504" s="390"/>
    </row>
    <row r="505" spans="1:14" ht="15" x14ac:dyDescent="0.2">
      <c r="A505" s="97">
        <v>497</v>
      </c>
      <c r="B505" s="97" t="s">
        <v>2323</v>
      </c>
      <c r="C505" s="97" t="s">
        <v>3400</v>
      </c>
      <c r="D505" s="97" t="s">
        <v>3401</v>
      </c>
      <c r="E505" s="97" t="s">
        <v>2275</v>
      </c>
      <c r="F505" s="97" t="s">
        <v>318</v>
      </c>
      <c r="G505" s="4">
        <v>255.1</v>
      </c>
      <c r="H505" s="4">
        <v>250</v>
      </c>
      <c r="I505" s="4">
        <v>50</v>
      </c>
      <c r="J505" s="198"/>
      <c r="K505" s="390"/>
      <c r="L505" s="390"/>
      <c r="N505" s="390"/>
    </row>
    <row r="506" spans="1:14" ht="15" x14ac:dyDescent="0.2">
      <c r="A506" s="97">
        <v>498</v>
      </c>
      <c r="B506" s="97" t="s">
        <v>3358</v>
      </c>
      <c r="C506" s="97" t="s">
        <v>3402</v>
      </c>
      <c r="D506" s="97" t="s">
        <v>3403</v>
      </c>
      <c r="E506" s="97" t="s">
        <v>2275</v>
      </c>
      <c r="F506" s="97" t="s">
        <v>318</v>
      </c>
      <c r="G506" s="4">
        <v>255.1</v>
      </c>
      <c r="H506" s="4">
        <v>250</v>
      </c>
      <c r="I506" s="4">
        <v>50</v>
      </c>
      <c r="J506" s="198"/>
      <c r="K506" s="390"/>
      <c r="L506" s="390"/>
      <c r="N506" s="390"/>
    </row>
    <row r="507" spans="1:14" ht="15" x14ac:dyDescent="0.2">
      <c r="A507" s="97">
        <v>499</v>
      </c>
      <c r="B507" s="97" t="s">
        <v>2647</v>
      </c>
      <c r="C507" s="97" t="s">
        <v>3402</v>
      </c>
      <c r="D507" s="97" t="s">
        <v>3404</v>
      </c>
      <c r="E507" s="97" t="s">
        <v>2275</v>
      </c>
      <c r="F507" s="97" t="s">
        <v>318</v>
      </c>
      <c r="G507" s="4">
        <v>255.1</v>
      </c>
      <c r="H507" s="4">
        <v>250</v>
      </c>
      <c r="I507" s="4">
        <v>50</v>
      </c>
      <c r="J507" s="198"/>
      <c r="K507" s="390"/>
      <c r="L507" s="390"/>
      <c r="N507" s="390"/>
    </row>
    <row r="508" spans="1:14" ht="15" x14ac:dyDescent="0.2">
      <c r="A508" s="97">
        <v>500</v>
      </c>
      <c r="B508" s="97" t="s">
        <v>3405</v>
      </c>
      <c r="C508" s="97" t="s">
        <v>2535</v>
      </c>
      <c r="D508" s="97" t="s">
        <v>3406</v>
      </c>
      <c r="E508" s="97" t="s">
        <v>2275</v>
      </c>
      <c r="F508" s="97" t="s">
        <v>318</v>
      </c>
      <c r="G508" s="4">
        <v>255.1</v>
      </c>
      <c r="H508" s="4">
        <v>250</v>
      </c>
      <c r="I508" s="4">
        <v>50</v>
      </c>
      <c r="J508" s="198"/>
      <c r="K508" s="390"/>
      <c r="L508" s="390"/>
      <c r="N508" s="390"/>
    </row>
    <row r="509" spans="1:14" ht="15" x14ac:dyDescent="0.2">
      <c r="A509" s="97">
        <v>501</v>
      </c>
      <c r="B509" s="97" t="s">
        <v>3362</v>
      </c>
      <c r="C509" s="97" t="s">
        <v>3407</v>
      </c>
      <c r="D509" s="97" t="s">
        <v>3408</v>
      </c>
      <c r="E509" s="97" t="s">
        <v>2275</v>
      </c>
      <c r="F509" s="97" t="s">
        <v>318</v>
      </c>
      <c r="G509" s="4">
        <v>255.1</v>
      </c>
      <c r="H509" s="4">
        <v>250</v>
      </c>
      <c r="I509" s="4">
        <v>50</v>
      </c>
      <c r="J509" s="198"/>
      <c r="K509" s="390"/>
      <c r="L509" s="390"/>
      <c r="N509" s="390"/>
    </row>
    <row r="510" spans="1:14" ht="15" x14ac:dyDescent="0.2">
      <c r="A510" s="97">
        <v>502</v>
      </c>
      <c r="B510" s="97" t="s">
        <v>2898</v>
      </c>
      <c r="C510" s="97" t="s">
        <v>3372</v>
      </c>
      <c r="D510" s="97" t="s">
        <v>3409</v>
      </c>
      <c r="E510" s="97" t="s">
        <v>2275</v>
      </c>
      <c r="F510" s="97" t="s">
        <v>318</v>
      </c>
      <c r="G510" s="4">
        <v>250</v>
      </c>
      <c r="H510" s="4">
        <v>250</v>
      </c>
      <c r="I510" s="4">
        <v>50</v>
      </c>
      <c r="J510" s="198"/>
      <c r="K510" s="390"/>
      <c r="L510" s="390"/>
      <c r="N510" s="390"/>
    </row>
    <row r="511" spans="1:14" ht="15" x14ac:dyDescent="0.2">
      <c r="A511" s="97">
        <v>503</v>
      </c>
      <c r="B511" s="97" t="s">
        <v>2833</v>
      </c>
      <c r="C511" s="97" t="s">
        <v>2901</v>
      </c>
      <c r="D511" s="97" t="s">
        <v>3410</v>
      </c>
      <c r="E511" s="97" t="s">
        <v>2275</v>
      </c>
      <c r="F511" s="97" t="s">
        <v>318</v>
      </c>
      <c r="G511" s="4">
        <v>255.1</v>
      </c>
      <c r="H511" s="4">
        <v>250</v>
      </c>
      <c r="I511" s="4">
        <v>50</v>
      </c>
      <c r="J511" s="198"/>
      <c r="K511" s="390"/>
      <c r="L511" s="390"/>
      <c r="N511" s="390"/>
    </row>
    <row r="512" spans="1:14" ht="15" x14ac:dyDescent="0.2">
      <c r="A512" s="97">
        <v>504</v>
      </c>
      <c r="B512" s="97" t="s">
        <v>3411</v>
      </c>
      <c r="C512" s="97" t="s">
        <v>3412</v>
      </c>
      <c r="D512" s="97" t="s">
        <v>3413</v>
      </c>
      <c r="E512" s="97" t="s">
        <v>2275</v>
      </c>
      <c r="F512" s="97" t="s">
        <v>318</v>
      </c>
      <c r="G512" s="4">
        <v>255.1</v>
      </c>
      <c r="H512" s="4">
        <v>250</v>
      </c>
      <c r="I512" s="4">
        <v>50</v>
      </c>
      <c r="J512" s="198"/>
      <c r="K512" s="390"/>
      <c r="L512" s="390"/>
      <c r="N512" s="390"/>
    </row>
    <row r="513" spans="1:14" ht="15" x14ac:dyDescent="0.2">
      <c r="A513" s="97">
        <v>505</v>
      </c>
      <c r="B513" s="97" t="s">
        <v>2868</v>
      </c>
      <c r="C513" s="97" t="s">
        <v>3414</v>
      </c>
      <c r="D513" s="97" t="s">
        <v>3415</v>
      </c>
      <c r="E513" s="97" t="s">
        <v>2275</v>
      </c>
      <c r="F513" s="97" t="s">
        <v>318</v>
      </c>
      <c r="G513" s="4">
        <v>255.1</v>
      </c>
      <c r="H513" s="4">
        <v>250</v>
      </c>
      <c r="I513" s="4">
        <v>50</v>
      </c>
      <c r="J513" s="198"/>
      <c r="K513" s="390"/>
      <c r="L513" s="390"/>
      <c r="N513" s="390"/>
    </row>
    <row r="514" spans="1:14" ht="15" x14ac:dyDescent="0.2">
      <c r="A514" s="97">
        <v>506</v>
      </c>
      <c r="B514" s="97" t="s">
        <v>2552</v>
      </c>
      <c r="C514" s="97" t="s">
        <v>3416</v>
      </c>
      <c r="D514" s="97" t="s">
        <v>3417</v>
      </c>
      <c r="E514" s="97" t="s">
        <v>2275</v>
      </c>
      <c r="F514" s="97" t="s">
        <v>318</v>
      </c>
      <c r="G514" s="4">
        <v>255.1</v>
      </c>
      <c r="H514" s="4">
        <v>250</v>
      </c>
      <c r="I514" s="4">
        <v>50</v>
      </c>
      <c r="J514" s="198"/>
      <c r="K514" s="390"/>
      <c r="L514" s="390"/>
      <c r="N514" s="390"/>
    </row>
    <row r="515" spans="1:14" ht="15" x14ac:dyDescent="0.2">
      <c r="A515" s="97">
        <v>507</v>
      </c>
      <c r="B515" s="97" t="s">
        <v>3418</v>
      </c>
      <c r="C515" s="97" t="s">
        <v>3419</v>
      </c>
      <c r="D515" s="97" t="s">
        <v>3420</v>
      </c>
      <c r="E515" s="97" t="s">
        <v>2275</v>
      </c>
      <c r="F515" s="97" t="s">
        <v>318</v>
      </c>
      <c r="G515" s="4">
        <v>255.1</v>
      </c>
      <c r="H515" s="4">
        <v>250</v>
      </c>
      <c r="I515" s="4">
        <v>50</v>
      </c>
      <c r="J515" s="198"/>
      <c r="K515" s="390"/>
      <c r="L515" s="390"/>
      <c r="N515" s="390"/>
    </row>
    <row r="516" spans="1:14" ht="15" x14ac:dyDescent="0.2">
      <c r="A516" s="97">
        <v>508</v>
      </c>
      <c r="B516" s="97" t="s">
        <v>3421</v>
      </c>
      <c r="C516" s="97" t="s">
        <v>2438</v>
      </c>
      <c r="D516" s="97" t="s">
        <v>3422</v>
      </c>
      <c r="E516" s="97" t="s">
        <v>2275</v>
      </c>
      <c r="F516" s="97" t="s">
        <v>318</v>
      </c>
      <c r="G516" s="4">
        <v>255.1</v>
      </c>
      <c r="H516" s="4">
        <v>250</v>
      </c>
      <c r="I516" s="4">
        <v>50</v>
      </c>
      <c r="J516" s="198"/>
      <c r="K516" s="390"/>
      <c r="L516" s="390"/>
      <c r="N516" s="390"/>
    </row>
    <row r="517" spans="1:14" ht="15" x14ac:dyDescent="0.2">
      <c r="A517" s="97">
        <v>509</v>
      </c>
      <c r="B517" s="97" t="s">
        <v>3166</v>
      </c>
      <c r="C517" s="97" t="s">
        <v>3423</v>
      </c>
      <c r="D517" s="97" t="s">
        <v>3424</v>
      </c>
      <c r="E517" s="97" t="s">
        <v>2275</v>
      </c>
      <c r="F517" s="97" t="s">
        <v>318</v>
      </c>
      <c r="G517" s="4">
        <v>255.1</v>
      </c>
      <c r="H517" s="4">
        <v>250</v>
      </c>
      <c r="I517" s="4">
        <v>50</v>
      </c>
      <c r="J517" s="198"/>
      <c r="K517" s="390"/>
      <c r="L517" s="390"/>
      <c r="N517" s="390"/>
    </row>
    <row r="518" spans="1:14" ht="15" x14ac:dyDescent="0.2">
      <c r="A518" s="97">
        <v>510</v>
      </c>
      <c r="B518" s="97" t="s">
        <v>3425</v>
      </c>
      <c r="C518" s="97" t="s">
        <v>2286</v>
      </c>
      <c r="D518" s="97" t="s">
        <v>3426</v>
      </c>
      <c r="E518" s="97" t="s">
        <v>2275</v>
      </c>
      <c r="F518" s="97" t="s">
        <v>318</v>
      </c>
      <c r="G518" s="4">
        <v>255.1</v>
      </c>
      <c r="H518" s="4">
        <v>250</v>
      </c>
      <c r="I518" s="4">
        <v>50</v>
      </c>
      <c r="J518" s="198"/>
      <c r="K518" s="390"/>
      <c r="L518" s="390"/>
      <c r="N518" s="390"/>
    </row>
    <row r="519" spans="1:14" ht="15" x14ac:dyDescent="0.2">
      <c r="A519" s="97">
        <v>511</v>
      </c>
      <c r="B519" s="97" t="s">
        <v>3427</v>
      </c>
      <c r="C519" s="97" t="s">
        <v>3428</v>
      </c>
      <c r="D519" s="97" t="s">
        <v>3429</v>
      </c>
      <c r="E519" s="97" t="s">
        <v>2275</v>
      </c>
      <c r="F519" s="97" t="s">
        <v>318</v>
      </c>
      <c r="G519" s="4">
        <v>250</v>
      </c>
      <c r="H519" s="4">
        <v>250</v>
      </c>
      <c r="I519" s="4">
        <v>50</v>
      </c>
      <c r="J519" s="198"/>
      <c r="K519" s="390"/>
      <c r="L519" s="390"/>
      <c r="N519" s="390"/>
    </row>
    <row r="520" spans="1:14" ht="15" x14ac:dyDescent="0.2">
      <c r="A520" s="97">
        <v>512</v>
      </c>
      <c r="B520" s="97" t="s">
        <v>2552</v>
      </c>
      <c r="C520" s="97" t="s">
        <v>3430</v>
      </c>
      <c r="D520" s="97" t="s">
        <v>3431</v>
      </c>
      <c r="E520" s="97" t="s">
        <v>2275</v>
      </c>
      <c r="F520" s="97" t="s">
        <v>318</v>
      </c>
      <c r="G520" s="4">
        <v>255.1</v>
      </c>
      <c r="H520" s="4">
        <v>250</v>
      </c>
      <c r="I520" s="4">
        <v>50</v>
      </c>
      <c r="J520" s="198"/>
      <c r="K520" s="390"/>
      <c r="L520" s="390"/>
      <c r="N520" s="390"/>
    </row>
    <row r="521" spans="1:14" ht="15" x14ac:dyDescent="0.2">
      <c r="A521" s="97">
        <v>513</v>
      </c>
      <c r="B521" s="97" t="s">
        <v>3432</v>
      </c>
      <c r="C521" s="97" t="s">
        <v>2711</v>
      </c>
      <c r="D521" s="97" t="s">
        <v>3433</v>
      </c>
      <c r="E521" s="97" t="s">
        <v>2275</v>
      </c>
      <c r="F521" s="97" t="s">
        <v>318</v>
      </c>
      <c r="G521" s="4">
        <v>255.1</v>
      </c>
      <c r="H521" s="4">
        <v>250</v>
      </c>
      <c r="I521" s="4">
        <v>50</v>
      </c>
      <c r="J521" s="198"/>
      <c r="K521" s="390"/>
      <c r="L521" s="390"/>
      <c r="N521" s="390"/>
    </row>
    <row r="522" spans="1:14" ht="15" x14ac:dyDescent="0.2">
      <c r="A522" s="97">
        <v>514</v>
      </c>
      <c r="B522" s="97" t="s">
        <v>3434</v>
      </c>
      <c r="C522" s="97" t="s">
        <v>2399</v>
      </c>
      <c r="D522" s="97" t="s">
        <v>3435</v>
      </c>
      <c r="E522" s="97" t="s">
        <v>2275</v>
      </c>
      <c r="F522" s="97" t="s">
        <v>318</v>
      </c>
      <c r="G522" s="4">
        <v>255.1</v>
      </c>
      <c r="H522" s="4">
        <v>250</v>
      </c>
      <c r="I522" s="4">
        <v>50</v>
      </c>
      <c r="J522" s="198"/>
      <c r="K522" s="390"/>
      <c r="L522" s="390"/>
      <c r="N522" s="390"/>
    </row>
    <row r="523" spans="1:14" ht="15" x14ac:dyDescent="0.2">
      <c r="A523" s="97">
        <v>515</v>
      </c>
      <c r="B523" s="97" t="s">
        <v>2628</v>
      </c>
      <c r="C523" s="97" t="s">
        <v>3436</v>
      </c>
      <c r="D523" s="97" t="s">
        <v>3437</v>
      </c>
      <c r="E523" s="97" t="s">
        <v>2275</v>
      </c>
      <c r="F523" s="97" t="s">
        <v>318</v>
      </c>
      <c r="G523" s="4">
        <v>255.1</v>
      </c>
      <c r="H523" s="4">
        <v>250</v>
      </c>
      <c r="I523" s="4">
        <v>50</v>
      </c>
      <c r="J523" s="198"/>
      <c r="K523" s="390"/>
      <c r="L523" s="390"/>
      <c r="N523" s="390"/>
    </row>
    <row r="524" spans="1:14" ht="15" x14ac:dyDescent="0.2">
      <c r="A524" s="97">
        <v>516</v>
      </c>
      <c r="B524" s="97" t="s">
        <v>2258</v>
      </c>
      <c r="C524" s="97" t="s">
        <v>2383</v>
      </c>
      <c r="D524" s="97" t="s">
        <v>3438</v>
      </c>
      <c r="E524" s="97" t="s">
        <v>2275</v>
      </c>
      <c r="F524" s="97" t="s">
        <v>318</v>
      </c>
      <c r="G524" s="4">
        <v>255.1</v>
      </c>
      <c r="H524" s="4">
        <v>250</v>
      </c>
      <c r="I524" s="4">
        <v>50</v>
      </c>
      <c r="J524" s="198"/>
      <c r="K524" s="390"/>
      <c r="L524" s="390"/>
      <c r="N524" s="390"/>
    </row>
    <row r="525" spans="1:14" ht="15" x14ac:dyDescent="0.2">
      <c r="A525" s="97">
        <v>517</v>
      </c>
      <c r="B525" s="97" t="s">
        <v>2558</v>
      </c>
      <c r="C525" s="97" t="s">
        <v>3439</v>
      </c>
      <c r="D525" s="97" t="s">
        <v>3440</v>
      </c>
      <c r="E525" s="97" t="s">
        <v>2275</v>
      </c>
      <c r="F525" s="97" t="s">
        <v>318</v>
      </c>
      <c r="G525" s="4">
        <v>255.1</v>
      </c>
      <c r="H525" s="4">
        <v>250</v>
      </c>
      <c r="I525" s="4">
        <v>50</v>
      </c>
      <c r="J525" s="198"/>
      <c r="K525" s="390"/>
      <c r="L525" s="390"/>
      <c r="N525" s="390"/>
    </row>
    <row r="526" spans="1:14" ht="15" x14ac:dyDescent="0.2">
      <c r="A526" s="97">
        <v>518</v>
      </c>
      <c r="B526" s="97" t="s">
        <v>3441</v>
      </c>
      <c r="C526" s="97" t="s">
        <v>3442</v>
      </c>
      <c r="D526" s="97" t="s">
        <v>3443</v>
      </c>
      <c r="E526" s="97" t="s">
        <v>2275</v>
      </c>
      <c r="F526" s="97" t="s">
        <v>318</v>
      </c>
      <c r="G526" s="4">
        <v>255.1</v>
      </c>
      <c r="H526" s="4">
        <v>250</v>
      </c>
      <c r="I526" s="4">
        <v>50</v>
      </c>
      <c r="J526" s="198"/>
      <c r="K526" s="390"/>
      <c r="L526" s="390"/>
      <c r="N526" s="390"/>
    </row>
    <row r="527" spans="1:14" ht="15" x14ac:dyDescent="0.2">
      <c r="A527" s="97">
        <v>519</v>
      </c>
      <c r="B527" s="97" t="s">
        <v>2306</v>
      </c>
      <c r="C527" s="97" t="s">
        <v>3444</v>
      </c>
      <c r="D527" s="97" t="s">
        <v>3445</v>
      </c>
      <c r="E527" s="97" t="s">
        <v>2275</v>
      </c>
      <c r="F527" s="97" t="s">
        <v>318</v>
      </c>
      <c r="G527" s="4">
        <v>255.1</v>
      </c>
      <c r="H527" s="4">
        <v>250</v>
      </c>
      <c r="I527" s="4">
        <v>50</v>
      </c>
      <c r="J527" s="198"/>
      <c r="K527" s="390"/>
      <c r="L527" s="390"/>
      <c r="N527" s="390"/>
    </row>
    <row r="528" spans="1:14" ht="15" x14ac:dyDescent="0.2">
      <c r="A528" s="97">
        <v>520</v>
      </c>
      <c r="B528" s="97" t="s">
        <v>2552</v>
      </c>
      <c r="C528" s="97" t="s">
        <v>3446</v>
      </c>
      <c r="D528" s="97" t="s">
        <v>3447</v>
      </c>
      <c r="E528" s="97" t="s">
        <v>2275</v>
      </c>
      <c r="F528" s="97" t="s">
        <v>318</v>
      </c>
      <c r="G528" s="4">
        <v>255.1</v>
      </c>
      <c r="H528" s="4">
        <v>250</v>
      </c>
      <c r="I528" s="4">
        <v>50</v>
      </c>
      <c r="J528" s="198"/>
      <c r="K528" s="390"/>
      <c r="L528" s="390"/>
      <c r="N528" s="390"/>
    </row>
    <row r="529" spans="1:14" ht="15" x14ac:dyDescent="0.2">
      <c r="A529" s="97">
        <v>521</v>
      </c>
      <c r="B529" s="97" t="s">
        <v>2481</v>
      </c>
      <c r="C529" s="97" t="s">
        <v>3448</v>
      </c>
      <c r="D529" s="97" t="s">
        <v>3449</v>
      </c>
      <c r="E529" s="97" t="s">
        <v>2275</v>
      </c>
      <c r="F529" s="97" t="s">
        <v>318</v>
      </c>
      <c r="G529" s="4">
        <v>255.1</v>
      </c>
      <c r="H529" s="4">
        <v>250</v>
      </c>
      <c r="I529" s="4">
        <v>50</v>
      </c>
      <c r="J529" s="198"/>
      <c r="K529" s="390"/>
      <c r="L529" s="390"/>
      <c r="N529" s="390"/>
    </row>
    <row r="530" spans="1:14" ht="15" x14ac:dyDescent="0.2">
      <c r="A530" s="97">
        <v>522</v>
      </c>
      <c r="B530" s="97" t="s">
        <v>2789</v>
      </c>
      <c r="C530" s="97" t="s">
        <v>3450</v>
      </c>
      <c r="D530" s="97" t="s">
        <v>3451</v>
      </c>
      <c r="E530" s="97" t="s">
        <v>2275</v>
      </c>
      <c r="F530" s="97" t="s">
        <v>318</v>
      </c>
      <c r="G530" s="4">
        <v>250</v>
      </c>
      <c r="H530" s="4">
        <v>250</v>
      </c>
      <c r="I530" s="4">
        <v>50</v>
      </c>
      <c r="J530" s="198"/>
      <c r="K530" s="390"/>
      <c r="L530" s="390"/>
      <c r="N530" s="390"/>
    </row>
    <row r="531" spans="1:14" ht="15" x14ac:dyDescent="0.2">
      <c r="A531" s="97">
        <v>523</v>
      </c>
      <c r="B531" s="97" t="s">
        <v>2481</v>
      </c>
      <c r="C531" s="97" t="s">
        <v>2546</v>
      </c>
      <c r="D531" s="97" t="s">
        <v>3452</v>
      </c>
      <c r="E531" s="97" t="s">
        <v>2275</v>
      </c>
      <c r="F531" s="97" t="s">
        <v>318</v>
      </c>
      <c r="G531" s="4">
        <v>255.1</v>
      </c>
      <c r="H531" s="4">
        <v>250</v>
      </c>
      <c r="I531" s="4">
        <v>50</v>
      </c>
      <c r="J531" s="198"/>
      <c r="K531" s="390"/>
      <c r="L531" s="390"/>
      <c r="N531" s="390"/>
    </row>
    <row r="532" spans="1:14" ht="15" x14ac:dyDescent="0.2">
      <c r="A532" s="97">
        <v>524</v>
      </c>
      <c r="B532" s="97" t="s">
        <v>3127</v>
      </c>
      <c r="C532" s="97" t="s">
        <v>3453</v>
      </c>
      <c r="D532" s="97" t="s">
        <v>3454</v>
      </c>
      <c r="E532" s="97" t="s">
        <v>2275</v>
      </c>
      <c r="F532" s="97" t="s">
        <v>318</v>
      </c>
      <c r="G532" s="4">
        <v>250</v>
      </c>
      <c r="H532" s="4">
        <v>250</v>
      </c>
      <c r="I532" s="4">
        <v>50</v>
      </c>
      <c r="J532" s="198"/>
      <c r="K532" s="390"/>
      <c r="L532" s="390"/>
      <c r="N532" s="390"/>
    </row>
    <row r="533" spans="1:14" ht="15" x14ac:dyDescent="0.2">
      <c r="A533" s="97">
        <v>525</v>
      </c>
      <c r="B533" s="97" t="s">
        <v>3181</v>
      </c>
      <c r="C533" s="97" t="s">
        <v>3455</v>
      </c>
      <c r="D533" s="97" t="s">
        <v>3456</v>
      </c>
      <c r="E533" s="97" t="s">
        <v>2275</v>
      </c>
      <c r="F533" s="97" t="s">
        <v>318</v>
      </c>
      <c r="G533" s="4">
        <v>255.1</v>
      </c>
      <c r="H533" s="4">
        <v>250</v>
      </c>
      <c r="I533" s="4">
        <v>50</v>
      </c>
      <c r="J533" s="198"/>
      <c r="K533" s="390"/>
      <c r="L533" s="390"/>
      <c r="N533" s="390"/>
    </row>
    <row r="534" spans="1:14" ht="15" x14ac:dyDescent="0.2">
      <c r="A534" s="97">
        <v>526</v>
      </c>
      <c r="B534" s="97" t="s">
        <v>3199</v>
      </c>
      <c r="C534" s="97" t="s">
        <v>3188</v>
      </c>
      <c r="D534" s="97" t="s">
        <v>3457</v>
      </c>
      <c r="E534" s="97" t="s">
        <v>2275</v>
      </c>
      <c r="F534" s="97" t="s">
        <v>318</v>
      </c>
      <c r="G534" s="4">
        <v>250</v>
      </c>
      <c r="H534" s="4">
        <v>250</v>
      </c>
      <c r="I534" s="4">
        <v>50</v>
      </c>
      <c r="J534" s="198"/>
      <c r="K534" s="390"/>
      <c r="L534" s="390"/>
      <c r="N534" s="390"/>
    </row>
    <row r="535" spans="1:14" ht="15" x14ac:dyDescent="0.2">
      <c r="A535" s="97">
        <v>527</v>
      </c>
      <c r="B535" s="97" t="s">
        <v>3458</v>
      </c>
      <c r="C535" s="97" t="s">
        <v>2784</v>
      </c>
      <c r="D535" s="97" t="s">
        <v>3459</v>
      </c>
      <c r="E535" s="97" t="s">
        <v>2275</v>
      </c>
      <c r="F535" s="97" t="s">
        <v>318</v>
      </c>
      <c r="G535" s="4">
        <v>255.1</v>
      </c>
      <c r="H535" s="4">
        <v>250</v>
      </c>
      <c r="I535" s="4">
        <v>50</v>
      </c>
      <c r="J535" s="198"/>
      <c r="K535" s="390"/>
      <c r="L535" s="390"/>
      <c r="N535" s="390"/>
    </row>
    <row r="536" spans="1:14" ht="15" x14ac:dyDescent="0.2">
      <c r="A536" s="97">
        <v>528</v>
      </c>
      <c r="B536" s="97" t="s">
        <v>2786</v>
      </c>
      <c r="C536" s="97" t="s">
        <v>3460</v>
      </c>
      <c r="D536" s="97" t="s">
        <v>3461</v>
      </c>
      <c r="E536" s="97" t="s">
        <v>2275</v>
      </c>
      <c r="F536" s="97" t="s">
        <v>318</v>
      </c>
      <c r="G536" s="4">
        <v>250</v>
      </c>
      <c r="H536" s="4">
        <v>250</v>
      </c>
      <c r="I536" s="4">
        <v>50</v>
      </c>
      <c r="J536" s="198"/>
      <c r="K536" s="390"/>
      <c r="L536" s="390"/>
      <c r="N536" s="390"/>
    </row>
    <row r="537" spans="1:14" ht="15" x14ac:dyDescent="0.2">
      <c r="A537" s="97">
        <v>529</v>
      </c>
      <c r="B537" s="97" t="s">
        <v>3462</v>
      </c>
      <c r="C537" s="97" t="s">
        <v>3463</v>
      </c>
      <c r="D537" s="97" t="s">
        <v>3464</v>
      </c>
      <c r="E537" s="97" t="s">
        <v>2275</v>
      </c>
      <c r="F537" s="97" t="s">
        <v>318</v>
      </c>
      <c r="G537" s="4">
        <v>255.1</v>
      </c>
      <c r="H537" s="4">
        <v>250</v>
      </c>
      <c r="I537" s="4">
        <v>50</v>
      </c>
      <c r="J537" s="198"/>
      <c r="K537" s="390"/>
      <c r="L537" s="390"/>
      <c r="N537" s="390"/>
    </row>
    <row r="538" spans="1:14" ht="15" x14ac:dyDescent="0.2">
      <c r="A538" s="97">
        <v>530</v>
      </c>
      <c r="B538" s="97" t="s">
        <v>2794</v>
      </c>
      <c r="C538" s="97" t="s">
        <v>3465</v>
      </c>
      <c r="D538" s="97" t="s">
        <v>3466</v>
      </c>
      <c r="E538" s="97" t="s">
        <v>2275</v>
      </c>
      <c r="F538" s="97" t="s">
        <v>318</v>
      </c>
      <c r="G538" s="4">
        <v>255.1</v>
      </c>
      <c r="H538" s="4">
        <v>250</v>
      </c>
      <c r="I538" s="4">
        <v>50</v>
      </c>
      <c r="J538" s="198"/>
      <c r="K538" s="390"/>
      <c r="L538" s="390"/>
      <c r="N538" s="390"/>
    </row>
    <row r="539" spans="1:14" ht="15" x14ac:dyDescent="0.2">
      <c r="A539" s="97">
        <v>531</v>
      </c>
      <c r="B539" s="97" t="s">
        <v>3467</v>
      </c>
      <c r="C539" s="97" t="s">
        <v>3468</v>
      </c>
      <c r="D539" s="97" t="s">
        <v>3469</v>
      </c>
      <c r="E539" s="97" t="s">
        <v>2275</v>
      </c>
      <c r="F539" s="97" t="s">
        <v>318</v>
      </c>
      <c r="G539" s="4">
        <v>255.1</v>
      </c>
      <c r="H539" s="4">
        <v>250</v>
      </c>
      <c r="I539" s="4">
        <v>50</v>
      </c>
      <c r="J539" s="198"/>
      <c r="K539" s="390"/>
      <c r="L539" s="390"/>
      <c r="N539" s="390"/>
    </row>
    <row r="540" spans="1:14" ht="15" x14ac:dyDescent="0.2">
      <c r="A540" s="97">
        <v>532</v>
      </c>
      <c r="B540" s="97" t="s">
        <v>3470</v>
      </c>
      <c r="C540" s="97" t="s">
        <v>3471</v>
      </c>
      <c r="D540" s="97" t="s">
        <v>3472</v>
      </c>
      <c r="E540" s="97" t="s">
        <v>2275</v>
      </c>
      <c r="F540" s="97" t="s">
        <v>318</v>
      </c>
      <c r="G540" s="4">
        <v>255.1</v>
      </c>
      <c r="H540" s="4">
        <v>250</v>
      </c>
      <c r="I540" s="4">
        <v>50</v>
      </c>
      <c r="J540" s="198"/>
      <c r="K540" s="390"/>
      <c r="L540" s="390"/>
      <c r="N540" s="390"/>
    </row>
    <row r="541" spans="1:14" ht="15" x14ac:dyDescent="0.2">
      <c r="A541" s="97">
        <v>533</v>
      </c>
      <c r="B541" s="97" t="s">
        <v>3127</v>
      </c>
      <c r="C541" s="97" t="s">
        <v>3128</v>
      </c>
      <c r="D541" s="97" t="s">
        <v>3129</v>
      </c>
      <c r="E541" s="97" t="s">
        <v>2275</v>
      </c>
      <c r="F541" s="97" t="s">
        <v>318</v>
      </c>
      <c r="G541" s="4">
        <v>250</v>
      </c>
      <c r="H541" s="4">
        <v>250</v>
      </c>
      <c r="I541" s="4">
        <v>50</v>
      </c>
      <c r="J541" s="198"/>
      <c r="K541" s="390"/>
      <c r="L541" s="390"/>
      <c r="N541" s="390"/>
    </row>
    <row r="542" spans="1:14" ht="15" x14ac:dyDescent="0.2">
      <c r="A542" s="97">
        <v>534</v>
      </c>
      <c r="B542" s="97" t="s">
        <v>2789</v>
      </c>
      <c r="C542" s="97" t="s">
        <v>3473</v>
      </c>
      <c r="D542" s="97" t="s">
        <v>3474</v>
      </c>
      <c r="E542" s="97" t="s">
        <v>2275</v>
      </c>
      <c r="F542" s="97" t="s">
        <v>318</v>
      </c>
      <c r="G542" s="4">
        <v>250</v>
      </c>
      <c r="H542" s="4">
        <v>250</v>
      </c>
      <c r="I542" s="4">
        <v>50</v>
      </c>
      <c r="J542" s="198"/>
      <c r="K542" s="390"/>
      <c r="L542" s="390"/>
      <c r="N542" s="390"/>
    </row>
    <row r="543" spans="1:14" ht="15" x14ac:dyDescent="0.2">
      <c r="A543" s="97">
        <v>535</v>
      </c>
      <c r="B543" s="97" t="s">
        <v>2309</v>
      </c>
      <c r="C543" s="97" t="s">
        <v>3269</v>
      </c>
      <c r="D543" s="97" t="s">
        <v>3475</v>
      </c>
      <c r="E543" s="97" t="s">
        <v>2275</v>
      </c>
      <c r="F543" s="97" t="s">
        <v>318</v>
      </c>
      <c r="G543" s="4">
        <v>255.1</v>
      </c>
      <c r="H543" s="4">
        <v>250</v>
      </c>
      <c r="I543" s="4">
        <v>50</v>
      </c>
      <c r="J543" s="198"/>
      <c r="K543" s="390"/>
      <c r="L543" s="390"/>
      <c r="N543" s="390"/>
    </row>
    <row r="544" spans="1:14" ht="15" x14ac:dyDescent="0.2">
      <c r="A544" s="97">
        <v>536</v>
      </c>
      <c r="B544" s="97" t="s">
        <v>3476</v>
      </c>
      <c r="C544" s="97" t="s">
        <v>3477</v>
      </c>
      <c r="D544" s="97" t="s">
        <v>3478</v>
      </c>
      <c r="E544" s="97" t="s">
        <v>2275</v>
      </c>
      <c r="F544" s="97" t="s">
        <v>318</v>
      </c>
      <c r="G544" s="4">
        <v>255.1</v>
      </c>
      <c r="H544" s="4">
        <v>250</v>
      </c>
      <c r="I544" s="4">
        <v>50</v>
      </c>
      <c r="J544" s="198"/>
      <c r="K544" s="390"/>
      <c r="L544" s="390"/>
      <c r="N544" s="390"/>
    </row>
    <row r="545" spans="1:14" ht="15" x14ac:dyDescent="0.2">
      <c r="A545" s="97">
        <v>537</v>
      </c>
      <c r="B545" s="97" t="s">
        <v>3479</v>
      </c>
      <c r="C545" s="97" t="s">
        <v>3480</v>
      </c>
      <c r="D545" s="97" t="s">
        <v>3481</v>
      </c>
      <c r="E545" s="97" t="s">
        <v>2275</v>
      </c>
      <c r="F545" s="97" t="s">
        <v>318</v>
      </c>
      <c r="G545" s="4">
        <v>255.1</v>
      </c>
      <c r="H545" s="4">
        <v>250</v>
      </c>
      <c r="I545" s="4">
        <v>50</v>
      </c>
      <c r="J545" s="198"/>
      <c r="K545" s="390"/>
      <c r="L545" s="390"/>
      <c r="N545" s="390"/>
    </row>
    <row r="546" spans="1:14" ht="15" x14ac:dyDescent="0.2">
      <c r="A546" s="97">
        <v>538</v>
      </c>
      <c r="B546" s="97" t="s">
        <v>3153</v>
      </c>
      <c r="C546" s="97" t="s">
        <v>2818</v>
      </c>
      <c r="D546" s="97" t="s">
        <v>3482</v>
      </c>
      <c r="E546" s="97" t="s">
        <v>2275</v>
      </c>
      <c r="F546" s="97" t="s">
        <v>318</v>
      </c>
      <c r="G546" s="4">
        <v>255.1</v>
      </c>
      <c r="H546" s="4">
        <v>250</v>
      </c>
      <c r="I546" s="4">
        <v>50</v>
      </c>
      <c r="J546" s="198"/>
      <c r="K546" s="390"/>
      <c r="L546" s="390"/>
      <c r="N546" s="390"/>
    </row>
    <row r="547" spans="1:14" ht="15" x14ac:dyDescent="0.2">
      <c r="A547" s="97">
        <v>539</v>
      </c>
      <c r="B547" s="97" t="s">
        <v>2537</v>
      </c>
      <c r="C547" s="97" t="s">
        <v>2327</v>
      </c>
      <c r="D547" s="97" t="s">
        <v>3483</v>
      </c>
      <c r="E547" s="97" t="s">
        <v>2275</v>
      </c>
      <c r="F547" s="97" t="s">
        <v>318</v>
      </c>
      <c r="G547" s="4">
        <v>255.1</v>
      </c>
      <c r="H547" s="4">
        <v>250</v>
      </c>
      <c r="I547" s="4">
        <v>50</v>
      </c>
      <c r="J547" s="198"/>
      <c r="K547" s="390"/>
      <c r="L547" s="390"/>
      <c r="N547" s="390"/>
    </row>
    <row r="548" spans="1:14" ht="15" x14ac:dyDescent="0.2">
      <c r="A548" s="97">
        <v>540</v>
      </c>
      <c r="B548" s="97" t="s">
        <v>3484</v>
      </c>
      <c r="C548" s="97" t="s">
        <v>3394</v>
      </c>
      <c r="D548" s="97" t="s">
        <v>3485</v>
      </c>
      <c r="E548" s="97" t="s">
        <v>2275</v>
      </c>
      <c r="F548" s="97" t="s">
        <v>318</v>
      </c>
      <c r="G548" s="4">
        <v>255.1</v>
      </c>
      <c r="H548" s="4">
        <v>250</v>
      </c>
      <c r="I548" s="4">
        <v>50</v>
      </c>
      <c r="J548" s="198"/>
      <c r="K548" s="390"/>
      <c r="L548" s="390"/>
      <c r="N548" s="390"/>
    </row>
    <row r="549" spans="1:14" ht="15" x14ac:dyDescent="0.2">
      <c r="A549" s="97">
        <v>541</v>
      </c>
      <c r="B549" s="97" t="s">
        <v>2440</v>
      </c>
      <c r="C549" s="97" t="s">
        <v>3486</v>
      </c>
      <c r="D549" s="97" t="s">
        <v>3487</v>
      </c>
      <c r="E549" s="97" t="s">
        <v>2275</v>
      </c>
      <c r="F549" s="97" t="s">
        <v>318</v>
      </c>
      <c r="G549" s="4">
        <v>255.1</v>
      </c>
      <c r="H549" s="4">
        <v>250</v>
      </c>
      <c r="I549" s="4">
        <v>50</v>
      </c>
      <c r="J549" s="198"/>
      <c r="K549" s="390"/>
      <c r="L549" s="390"/>
      <c r="N549" s="390"/>
    </row>
    <row r="550" spans="1:14" ht="15" x14ac:dyDescent="0.2">
      <c r="A550" s="97">
        <v>542</v>
      </c>
      <c r="B550" s="97" t="s">
        <v>3223</v>
      </c>
      <c r="C550" s="97" t="s">
        <v>2346</v>
      </c>
      <c r="D550" s="97" t="s">
        <v>3488</v>
      </c>
      <c r="E550" s="97" t="s">
        <v>2275</v>
      </c>
      <c r="F550" s="97" t="s">
        <v>318</v>
      </c>
      <c r="G550" s="4">
        <v>255.1</v>
      </c>
      <c r="H550" s="4">
        <v>250</v>
      </c>
      <c r="I550" s="4">
        <v>50</v>
      </c>
      <c r="J550" s="198"/>
      <c r="K550" s="390"/>
      <c r="L550" s="390"/>
      <c r="N550" s="390"/>
    </row>
    <row r="551" spans="1:14" ht="15" x14ac:dyDescent="0.2">
      <c r="A551" s="97">
        <v>543</v>
      </c>
      <c r="B551" s="97" t="s">
        <v>3441</v>
      </c>
      <c r="C551" s="97" t="s">
        <v>3489</v>
      </c>
      <c r="D551" s="97" t="s">
        <v>3490</v>
      </c>
      <c r="E551" s="97" t="s">
        <v>2275</v>
      </c>
      <c r="F551" s="97" t="s">
        <v>318</v>
      </c>
      <c r="G551" s="4">
        <v>250</v>
      </c>
      <c r="H551" s="4">
        <v>250</v>
      </c>
      <c r="I551" s="4">
        <v>50</v>
      </c>
      <c r="J551" s="198"/>
      <c r="K551" s="390"/>
      <c r="L551" s="390"/>
      <c r="N551" s="390"/>
    </row>
    <row r="552" spans="1:14" ht="15" x14ac:dyDescent="0.2">
      <c r="A552" s="97">
        <v>544</v>
      </c>
      <c r="B552" s="97" t="s">
        <v>3491</v>
      </c>
      <c r="C552" s="97" t="s">
        <v>3237</v>
      </c>
      <c r="D552" s="97" t="s">
        <v>3492</v>
      </c>
      <c r="E552" s="97" t="s">
        <v>2275</v>
      </c>
      <c r="F552" s="97" t="s">
        <v>318</v>
      </c>
      <c r="G552" s="4">
        <v>255.1</v>
      </c>
      <c r="H552" s="4">
        <v>250</v>
      </c>
      <c r="I552" s="4">
        <v>50</v>
      </c>
      <c r="J552" s="198"/>
      <c r="K552" s="390"/>
      <c r="L552" s="390"/>
      <c r="N552" s="390"/>
    </row>
    <row r="553" spans="1:14" ht="15" x14ac:dyDescent="0.2">
      <c r="A553" s="97">
        <v>545</v>
      </c>
      <c r="B553" s="97" t="s">
        <v>3493</v>
      </c>
      <c r="C553" s="97" t="s">
        <v>3494</v>
      </c>
      <c r="D553" s="97" t="s">
        <v>3495</v>
      </c>
      <c r="E553" s="97" t="s">
        <v>2275</v>
      </c>
      <c r="F553" s="97" t="s">
        <v>318</v>
      </c>
      <c r="G553" s="4">
        <v>255.1</v>
      </c>
      <c r="H553" s="4">
        <v>250</v>
      </c>
      <c r="I553" s="4">
        <v>50</v>
      </c>
      <c r="J553" s="198"/>
      <c r="K553" s="390"/>
      <c r="L553" s="390"/>
      <c r="N553" s="390"/>
    </row>
    <row r="554" spans="1:14" ht="15" x14ac:dyDescent="0.2">
      <c r="A554" s="97">
        <v>546</v>
      </c>
      <c r="B554" s="97" t="s">
        <v>3496</v>
      </c>
      <c r="C554" s="97" t="s">
        <v>2321</v>
      </c>
      <c r="D554" s="97" t="s">
        <v>3497</v>
      </c>
      <c r="E554" s="97" t="s">
        <v>2275</v>
      </c>
      <c r="F554" s="97" t="s">
        <v>318</v>
      </c>
      <c r="G554" s="4">
        <v>255.1</v>
      </c>
      <c r="H554" s="4">
        <v>250</v>
      </c>
      <c r="I554" s="4">
        <v>50</v>
      </c>
      <c r="J554" s="198"/>
      <c r="K554" s="390"/>
      <c r="L554" s="390"/>
      <c r="N554" s="390"/>
    </row>
    <row r="555" spans="1:14" ht="15" x14ac:dyDescent="0.2">
      <c r="A555" s="97">
        <v>547</v>
      </c>
      <c r="B555" s="97" t="s">
        <v>2279</v>
      </c>
      <c r="C555" s="97" t="s">
        <v>2399</v>
      </c>
      <c r="D555" s="97" t="s">
        <v>3321</v>
      </c>
      <c r="E555" s="97" t="s">
        <v>2275</v>
      </c>
      <c r="F555" s="97" t="s">
        <v>318</v>
      </c>
      <c r="G555" s="4">
        <v>255.1</v>
      </c>
      <c r="H555" s="4">
        <v>250</v>
      </c>
      <c r="I555" s="4">
        <v>50</v>
      </c>
      <c r="J555" s="198"/>
      <c r="K555" s="390"/>
      <c r="L555" s="390"/>
      <c r="N555" s="390"/>
    </row>
    <row r="556" spans="1:14" ht="15" x14ac:dyDescent="0.2">
      <c r="A556" s="97">
        <v>548</v>
      </c>
      <c r="B556" s="97" t="s">
        <v>3498</v>
      </c>
      <c r="C556" s="97" t="s">
        <v>2286</v>
      </c>
      <c r="D556" s="97" t="s">
        <v>3499</v>
      </c>
      <c r="E556" s="97" t="s">
        <v>2275</v>
      </c>
      <c r="F556" s="97" t="s">
        <v>318</v>
      </c>
      <c r="G556" s="4">
        <v>255.1</v>
      </c>
      <c r="H556" s="4">
        <v>250</v>
      </c>
      <c r="I556" s="4">
        <v>50</v>
      </c>
      <c r="J556" s="198"/>
      <c r="K556" s="390"/>
      <c r="L556" s="390"/>
      <c r="N556" s="390"/>
    </row>
    <row r="557" spans="1:14" ht="15" x14ac:dyDescent="0.2">
      <c r="A557" s="97">
        <v>549</v>
      </c>
      <c r="B557" s="97" t="s">
        <v>3500</v>
      </c>
      <c r="C557" s="97" t="s">
        <v>2321</v>
      </c>
      <c r="D557" s="97" t="s">
        <v>3501</v>
      </c>
      <c r="E557" s="97" t="s">
        <v>2275</v>
      </c>
      <c r="F557" s="97" t="s">
        <v>318</v>
      </c>
      <c r="G557" s="4">
        <v>255.1</v>
      </c>
      <c r="H557" s="4">
        <v>250</v>
      </c>
      <c r="I557" s="4">
        <v>50</v>
      </c>
      <c r="J557" s="198"/>
      <c r="K557" s="390"/>
      <c r="L557" s="390"/>
      <c r="N557" s="390"/>
    </row>
    <row r="558" spans="1:14" ht="15" x14ac:dyDescent="0.2">
      <c r="A558" s="97">
        <v>550</v>
      </c>
      <c r="B558" s="97" t="s">
        <v>3502</v>
      </c>
      <c r="C558" s="97" t="s">
        <v>3480</v>
      </c>
      <c r="D558" s="97" t="s">
        <v>3503</v>
      </c>
      <c r="E558" s="97" t="s">
        <v>2275</v>
      </c>
      <c r="F558" s="97" t="s">
        <v>318</v>
      </c>
      <c r="G558" s="4">
        <v>250</v>
      </c>
      <c r="H558" s="4">
        <v>250</v>
      </c>
      <c r="I558" s="4">
        <v>50</v>
      </c>
      <c r="J558" s="198"/>
      <c r="K558" s="390"/>
      <c r="L558" s="390"/>
      <c r="N558" s="390"/>
    </row>
    <row r="559" spans="1:14" ht="15" x14ac:dyDescent="0.2">
      <c r="A559" s="97">
        <v>551</v>
      </c>
      <c r="B559" s="97" t="s">
        <v>2429</v>
      </c>
      <c r="C559" s="97" t="s">
        <v>2511</v>
      </c>
      <c r="D559" s="97" t="s">
        <v>3504</v>
      </c>
      <c r="E559" s="97" t="s">
        <v>2275</v>
      </c>
      <c r="F559" s="97" t="s">
        <v>318</v>
      </c>
      <c r="G559" s="4">
        <v>255.1</v>
      </c>
      <c r="H559" s="4">
        <v>250</v>
      </c>
      <c r="I559" s="4">
        <v>50</v>
      </c>
      <c r="J559" s="198"/>
      <c r="K559" s="390"/>
      <c r="L559" s="390"/>
      <c r="N559" s="390"/>
    </row>
    <row r="560" spans="1:14" ht="15" x14ac:dyDescent="0.2">
      <c r="A560" s="97">
        <v>552</v>
      </c>
      <c r="B560" s="97" t="s">
        <v>3505</v>
      </c>
      <c r="C560" s="97" t="s">
        <v>3171</v>
      </c>
      <c r="D560" s="97" t="s">
        <v>3506</v>
      </c>
      <c r="E560" s="97" t="s">
        <v>2275</v>
      </c>
      <c r="F560" s="97" t="s">
        <v>318</v>
      </c>
      <c r="G560" s="4">
        <v>250</v>
      </c>
      <c r="H560" s="4">
        <v>250</v>
      </c>
      <c r="I560" s="4">
        <v>50</v>
      </c>
      <c r="J560" s="198"/>
      <c r="K560" s="390"/>
      <c r="L560" s="390"/>
      <c r="N560" s="390"/>
    </row>
    <row r="561" spans="1:14" ht="15" x14ac:dyDescent="0.2">
      <c r="A561" s="97">
        <v>553</v>
      </c>
      <c r="B561" s="97" t="s">
        <v>3507</v>
      </c>
      <c r="C561" s="97" t="s">
        <v>3508</v>
      </c>
      <c r="D561" s="97" t="s">
        <v>3509</v>
      </c>
      <c r="E561" s="97" t="s">
        <v>2275</v>
      </c>
      <c r="F561" s="97" t="s">
        <v>318</v>
      </c>
      <c r="G561" s="4">
        <v>255.1</v>
      </c>
      <c r="H561" s="4">
        <v>250</v>
      </c>
      <c r="I561" s="4">
        <v>50</v>
      </c>
      <c r="J561" s="198"/>
      <c r="K561" s="390"/>
      <c r="L561" s="390"/>
      <c r="N561" s="390"/>
    </row>
    <row r="562" spans="1:14" ht="15" x14ac:dyDescent="0.2">
      <c r="A562" s="97">
        <v>554</v>
      </c>
      <c r="B562" s="97" t="s">
        <v>2718</v>
      </c>
      <c r="C562" s="97" t="s">
        <v>3510</v>
      </c>
      <c r="D562" s="97" t="s">
        <v>3511</v>
      </c>
      <c r="E562" s="97" t="s">
        <v>2275</v>
      </c>
      <c r="F562" s="97" t="s">
        <v>318</v>
      </c>
      <c r="G562" s="4">
        <v>255.1</v>
      </c>
      <c r="H562" s="4">
        <v>250</v>
      </c>
      <c r="I562" s="4">
        <v>50</v>
      </c>
      <c r="J562" s="198"/>
      <c r="K562" s="390"/>
      <c r="L562" s="390"/>
      <c r="N562" s="390"/>
    </row>
    <row r="563" spans="1:14" ht="15" x14ac:dyDescent="0.2">
      <c r="A563" s="97">
        <v>555</v>
      </c>
      <c r="B563" s="97" t="s">
        <v>3512</v>
      </c>
      <c r="C563" s="97" t="s">
        <v>3513</v>
      </c>
      <c r="D563" s="97" t="s">
        <v>3514</v>
      </c>
      <c r="E563" s="97" t="s">
        <v>2275</v>
      </c>
      <c r="F563" s="97" t="s">
        <v>318</v>
      </c>
      <c r="G563" s="4">
        <v>255.1</v>
      </c>
      <c r="H563" s="4">
        <v>250</v>
      </c>
      <c r="I563" s="4">
        <v>50</v>
      </c>
      <c r="J563" s="198"/>
      <c r="K563" s="390"/>
      <c r="L563" s="390"/>
      <c r="N563" s="390"/>
    </row>
    <row r="564" spans="1:14" ht="15" x14ac:dyDescent="0.2">
      <c r="A564" s="97">
        <v>556</v>
      </c>
      <c r="B564" s="97" t="s">
        <v>3515</v>
      </c>
      <c r="C564" s="97" t="s">
        <v>2286</v>
      </c>
      <c r="D564" s="97" t="s">
        <v>3516</v>
      </c>
      <c r="E564" s="97" t="s">
        <v>2275</v>
      </c>
      <c r="F564" s="97" t="s">
        <v>318</v>
      </c>
      <c r="G564" s="4">
        <v>255.1</v>
      </c>
      <c r="H564" s="4">
        <v>250</v>
      </c>
      <c r="I564" s="4">
        <v>50</v>
      </c>
      <c r="J564" s="198"/>
      <c r="K564" s="390"/>
      <c r="L564" s="390"/>
      <c r="N564" s="390"/>
    </row>
    <row r="565" spans="1:14" ht="15" x14ac:dyDescent="0.2">
      <c r="A565" s="97">
        <v>557</v>
      </c>
      <c r="B565" s="97" t="s">
        <v>3517</v>
      </c>
      <c r="C565" s="97" t="s">
        <v>2012</v>
      </c>
      <c r="D565" s="97" t="s">
        <v>3518</v>
      </c>
      <c r="E565" s="97" t="s">
        <v>2275</v>
      </c>
      <c r="F565" s="97" t="s">
        <v>318</v>
      </c>
      <c r="G565" s="4">
        <v>255.1</v>
      </c>
      <c r="H565" s="4">
        <v>250</v>
      </c>
      <c r="I565" s="4">
        <v>50</v>
      </c>
      <c r="J565" s="198"/>
      <c r="K565" s="390"/>
      <c r="L565" s="390"/>
      <c r="N565" s="390"/>
    </row>
    <row r="566" spans="1:14" ht="15" x14ac:dyDescent="0.2">
      <c r="A566" s="97">
        <v>558</v>
      </c>
      <c r="B566" s="97" t="s">
        <v>3519</v>
      </c>
      <c r="C566" s="97" t="s">
        <v>2273</v>
      </c>
      <c r="D566" s="97" t="s">
        <v>3520</v>
      </c>
      <c r="E566" s="97" t="s">
        <v>2275</v>
      </c>
      <c r="F566" s="97" t="s">
        <v>318</v>
      </c>
      <c r="G566" s="4">
        <v>255.1</v>
      </c>
      <c r="H566" s="4">
        <v>250</v>
      </c>
      <c r="I566" s="4">
        <v>50</v>
      </c>
      <c r="J566" s="198"/>
      <c r="K566" s="390"/>
      <c r="L566" s="390"/>
      <c r="N566" s="390"/>
    </row>
    <row r="567" spans="1:14" ht="15" x14ac:dyDescent="0.2">
      <c r="A567" s="97">
        <v>559</v>
      </c>
      <c r="B567" s="97" t="s">
        <v>3521</v>
      </c>
      <c r="C567" s="97" t="s">
        <v>2318</v>
      </c>
      <c r="D567" s="97" t="s">
        <v>3522</v>
      </c>
      <c r="E567" s="97" t="s">
        <v>2275</v>
      </c>
      <c r="F567" s="97" t="s">
        <v>318</v>
      </c>
      <c r="G567" s="4">
        <v>255.1</v>
      </c>
      <c r="H567" s="4">
        <v>250</v>
      </c>
      <c r="I567" s="4">
        <v>50</v>
      </c>
      <c r="J567" s="198"/>
      <c r="K567" s="390"/>
      <c r="L567" s="390"/>
      <c r="N567" s="390"/>
    </row>
    <row r="568" spans="1:14" ht="15" x14ac:dyDescent="0.2">
      <c r="A568" s="97">
        <v>560</v>
      </c>
      <c r="B568" s="97" t="s">
        <v>3523</v>
      </c>
      <c r="C568" s="97" t="s">
        <v>2321</v>
      </c>
      <c r="D568" s="97" t="s">
        <v>3524</v>
      </c>
      <c r="E568" s="97" t="s">
        <v>2275</v>
      </c>
      <c r="F568" s="97" t="s">
        <v>318</v>
      </c>
      <c r="G568" s="4">
        <v>255.1</v>
      </c>
      <c r="H568" s="4">
        <v>250</v>
      </c>
      <c r="I568" s="4">
        <v>50</v>
      </c>
      <c r="J568" s="198"/>
      <c r="K568" s="390"/>
      <c r="L568" s="390"/>
      <c r="N568" s="390"/>
    </row>
    <row r="569" spans="1:14" ht="15" x14ac:dyDescent="0.2">
      <c r="A569" s="97">
        <v>561</v>
      </c>
      <c r="B569" s="97" t="s">
        <v>3525</v>
      </c>
      <c r="C569" s="97" t="s">
        <v>3526</v>
      </c>
      <c r="D569" s="97" t="s">
        <v>3527</v>
      </c>
      <c r="E569" s="97" t="s">
        <v>2275</v>
      </c>
      <c r="F569" s="97" t="s">
        <v>318</v>
      </c>
      <c r="G569" s="4">
        <v>255.1</v>
      </c>
      <c r="H569" s="4">
        <v>250</v>
      </c>
      <c r="I569" s="4">
        <v>50</v>
      </c>
      <c r="J569" s="198"/>
      <c r="K569" s="390"/>
      <c r="L569" s="390"/>
      <c r="N569" s="390"/>
    </row>
    <row r="570" spans="1:14" ht="15" x14ac:dyDescent="0.2">
      <c r="A570" s="97">
        <v>562</v>
      </c>
      <c r="B570" s="97" t="s">
        <v>3528</v>
      </c>
      <c r="C570" s="97" t="s">
        <v>2273</v>
      </c>
      <c r="D570" s="97" t="s">
        <v>3529</v>
      </c>
      <c r="E570" s="97" t="s">
        <v>2275</v>
      </c>
      <c r="F570" s="97" t="s">
        <v>318</v>
      </c>
      <c r="G570" s="4">
        <v>255.1</v>
      </c>
      <c r="H570" s="4">
        <v>250</v>
      </c>
      <c r="I570" s="4">
        <v>50</v>
      </c>
      <c r="J570" s="198"/>
      <c r="K570" s="390"/>
      <c r="L570" s="390"/>
      <c r="N570" s="390"/>
    </row>
    <row r="571" spans="1:14" ht="15" x14ac:dyDescent="0.2">
      <c r="A571" s="97">
        <v>563</v>
      </c>
      <c r="B571" s="97" t="s">
        <v>3530</v>
      </c>
      <c r="C571" s="97" t="s">
        <v>3531</v>
      </c>
      <c r="D571" s="97" t="s">
        <v>3532</v>
      </c>
      <c r="E571" s="97" t="s">
        <v>2275</v>
      </c>
      <c r="F571" s="97" t="s">
        <v>318</v>
      </c>
      <c r="G571" s="4">
        <v>255.1</v>
      </c>
      <c r="H571" s="4">
        <v>250</v>
      </c>
      <c r="I571" s="4">
        <v>50</v>
      </c>
      <c r="J571" s="198"/>
      <c r="K571" s="390"/>
      <c r="L571" s="390"/>
      <c r="N571" s="390"/>
    </row>
    <row r="572" spans="1:14" ht="15" x14ac:dyDescent="0.2">
      <c r="A572" s="97">
        <v>564</v>
      </c>
      <c r="B572" s="97" t="s">
        <v>3282</v>
      </c>
      <c r="C572" s="97" t="s">
        <v>3283</v>
      </c>
      <c r="D572" s="97" t="s">
        <v>3284</v>
      </c>
      <c r="E572" s="97" t="s">
        <v>2275</v>
      </c>
      <c r="F572" s="97" t="s">
        <v>318</v>
      </c>
      <c r="G572" s="4">
        <v>250</v>
      </c>
      <c r="H572" s="4">
        <v>250</v>
      </c>
      <c r="I572" s="4">
        <v>50</v>
      </c>
      <c r="J572" s="198"/>
      <c r="K572" s="390"/>
      <c r="L572" s="390"/>
      <c r="N572" s="390"/>
    </row>
    <row r="573" spans="1:14" ht="15" x14ac:dyDescent="0.2">
      <c r="A573" s="97">
        <v>565</v>
      </c>
      <c r="B573" s="97" t="s">
        <v>2409</v>
      </c>
      <c r="C573" s="97" t="s">
        <v>3278</v>
      </c>
      <c r="D573" s="97" t="s">
        <v>3533</v>
      </c>
      <c r="E573" s="97" t="s">
        <v>2275</v>
      </c>
      <c r="F573" s="97" t="s">
        <v>318</v>
      </c>
      <c r="G573" s="4">
        <v>255.1</v>
      </c>
      <c r="H573" s="4">
        <v>250</v>
      </c>
      <c r="I573" s="4">
        <v>50</v>
      </c>
      <c r="J573" s="198"/>
      <c r="K573" s="390"/>
      <c r="L573" s="390"/>
      <c r="N573" s="390"/>
    </row>
    <row r="574" spans="1:14" ht="15" x14ac:dyDescent="0.2">
      <c r="A574" s="97">
        <v>566</v>
      </c>
      <c r="B574" s="97" t="s">
        <v>3534</v>
      </c>
      <c r="C574" s="97" t="s">
        <v>3535</v>
      </c>
      <c r="D574" s="97" t="s">
        <v>3536</v>
      </c>
      <c r="E574" s="97" t="s">
        <v>2275</v>
      </c>
      <c r="F574" s="97" t="s">
        <v>318</v>
      </c>
      <c r="G574" s="4">
        <v>255.1</v>
      </c>
      <c r="H574" s="4">
        <v>250</v>
      </c>
      <c r="I574" s="4">
        <v>50</v>
      </c>
      <c r="J574" s="198"/>
      <c r="K574" s="390"/>
      <c r="L574" s="390"/>
      <c r="N574" s="390"/>
    </row>
    <row r="575" spans="1:14" ht="15" x14ac:dyDescent="0.2">
      <c r="A575" s="97">
        <v>567</v>
      </c>
      <c r="B575" s="97" t="s">
        <v>3537</v>
      </c>
      <c r="C575" s="97" t="s">
        <v>3538</v>
      </c>
      <c r="D575" s="97" t="s">
        <v>3539</v>
      </c>
      <c r="E575" s="97" t="s">
        <v>2275</v>
      </c>
      <c r="F575" s="97" t="s">
        <v>318</v>
      </c>
      <c r="G575" s="4">
        <v>250</v>
      </c>
      <c r="H575" s="4">
        <v>250</v>
      </c>
      <c r="I575" s="4">
        <v>50</v>
      </c>
      <c r="J575" s="198"/>
      <c r="K575" s="390"/>
      <c r="L575" s="390"/>
      <c r="N575" s="390"/>
    </row>
    <row r="576" spans="1:14" ht="15" x14ac:dyDescent="0.2">
      <c r="A576" s="97">
        <v>568</v>
      </c>
      <c r="B576" s="97" t="s">
        <v>3540</v>
      </c>
      <c r="C576" s="97" t="s">
        <v>2283</v>
      </c>
      <c r="D576" s="97" t="s">
        <v>3541</v>
      </c>
      <c r="E576" s="97" t="s">
        <v>2275</v>
      </c>
      <c r="F576" s="97" t="s">
        <v>318</v>
      </c>
      <c r="G576" s="4">
        <v>250</v>
      </c>
      <c r="H576" s="4">
        <v>250</v>
      </c>
      <c r="I576" s="4">
        <v>50</v>
      </c>
      <c r="J576" s="198"/>
      <c r="K576" s="390"/>
      <c r="L576" s="390"/>
      <c r="N576" s="390"/>
    </row>
    <row r="577" spans="1:14" ht="15" x14ac:dyDescent="0.2">
      <c r="A577" s="97">
        <v>569</v>
      </c>
      <c r="B577" s="97" t="s">
        <v>3542</v>
      </c>
      <c r="C577" s="97" t="s">
        <v>3543</v>
      </c>
      <c r="D577" s="97" t="s">
        <v>3544</v>
      </c>
      <c r="E577" s="97" t="s">
        <v>2275</v>
      </c>
      <c r="F577" s="97" t="s">
        <v>318</v>
      </c>
      <c r="G577" s="4">
        <v>250</v>
      </c>
      <c r="H577" s="4">
        <v>250</v>
      </c>
      <c r="I577" s="4">
        <v>50</v>
      </c>
      <c r="J577" s="198"/>
      <c r="K577" s="390"/>
      <c r="L577" s="390"/>
      <c r="N577" s="390"/>
    </row>
    <row r="578" spans="1:14" ht="15" x14ac:dyDescent="0.2">
      <c r="A578" s="97">
        <v>570</v>
      </c>
      <c r="B578" s="97" t="s">
        <v>3545</v>
      </c>
      <c r="C578" s="97" t="s">
        <v>3494</v>
      </c>
      <c r="D578" s="97" t="s">
        <v>3546</v>
      </c>
      <c r="E578" s="97" t="s">
        <v>2275</v>
      </c>
      <c r="F578" s="97" t="s">
        <v>318</v>
      </c>
      <c r="G578" s="4">
        <v>255.1</v>
      </c>
      <c r="H578" s="4">
        <v>250</v>
      </c>
      <c r="I578" s="4">
        <v>50</v>
      </c>
      <c r="J578" s="198"/>
      <c r="K578" s="390"/>
      <c r="L578" s="390"/>
      <c r="N578" s="390"/>
    </row>
    <row r="579" spans="1:14" ht="15" x14ac:dyDescent="0.2">
      <c r="A579" s="97">
        <v>571</v>
      </c>
      <c r="B579" s="97" t="s">
        <v>3547</v>
      </c>
      <c r="C579" s="97" t="s">
        <v>3548</v>
      </c>
      <c r="D579" s="97" t="s">
        <v>3549</v>
      </c>
      <c r="E579" s="97" t="s">
        <v>2275</v>
      </c>
      <c r="F579" s="97" t="s">
        <v>318</v>
      </c>
      <c r="G579" s="4">
        <v>255.1</v>
      </c>
      <c r="H579" s="4">
        <v>250</v>
      </c>
      <c r="I579" s="4">
        <v>50</v>
      </c>
      <c r="J579" s="198"/>
      <c r="K579" s="390"/>
      <c r="L579" s="390"/>
      <c r="N579" s="390"/>
    </row>
    <row r="580" spans="1:14" ht="15" x14ac:dyDescent="0.2">
      <c r="A580" s="97">
        <v>572</v>
      </c>
      <c r="B580" s="97" t="s">
        <v>3550</v>
      </c>
      <c r="C580" s="97" t="s">
        <v>2310</v>
      </c>
      <c r="D580" s="97" t="s">
        <v>3551</v>
      </c>
      <c r="E580" s="97" t="s">
        <v>2275</v>
      </c>
      <c r="F580" s="97" t="s">
        <v>318</v>
      </c>
      <c r="G580" s="4">
        <v>250</v>
      </c>
      <c r="H580" s="4">
        <v>250</v>
      </c>
      <c r="I580" s="4">
        <v>50</v>
      </c>
      <c r="J580" s="198"/>
      <c r="K580" s="390"/>
      <c r="L580" s="390"/>
      <c r="N580" s="390"/>
    </row>
    <row r="581" spans="1:14" ht="15" x14ac:dyDescent="0.2">
      <c r="A581" s="97">
        <v>573</v>
      </c>
      <c r="B581" s="97" t="s">
        <v>3552</v>
      </c>
      <c r="C581" s="97" t="s">
        <v>3553</v>
      </c>
      <c r="D581" s="97" t="s">
        <v>3554</v>
      </c>
      <c r="E581" s="97" t="s">
        <v>2275</v>
      </c>
      <c r="F581" s="97" t="s">
        <v>318</v>
      </c>
      <c r="G581" s="4">
        <v>255.1</v>
      </c>
      <c r="H581" s="4">
        <v>250</v>
      </c>
      <c r="I581" s="4">
        <v>50</v>
      </c>
      <c r="J581" s="198"/>
      <c r="K581" s="390"/>
      <c r="L581" s="390"/>
      <c r="N581" s="390"/>
    </row>
    <row r="582" spans="1:14" ht="15" x14ac:dyDescent="0.2">
      <c r="A582" s="97">
        <v>574</v>
      </c>
      <c r="B582" s="97" t="s">
        <v>3496</v>
      </c>
      <c r="C582" s="97" t="s">
        <v>2318</v>
      </c>
      <c r="D582" s="97" t="s">
        <v>3555</v>
      </c>
      <c r="E582" s="97" t="s">
        <v>2275</v>
      </c>
      <c r="F582" s="97" t="s">
        <v>318</v>
      </c>
      <c r="G582" s="4">
        <v>255.1</v>
      </c>
      <c r="H582" s="4">
        <v>250</v>
      </c>
      <c r="I582" s="4">
        <v>50</v>
      </c>
      <c r="J582" s="198"/>
      <c r="K582" s="390"/>
      <c r="L582" s="390"/>
      <c r="N582" s="390"/>
    </row>
    <row r="583" spans="1:14" ht="15" x14ac:dyDescent="0.2">
      <c r="A583" s="97">
        <v>575</v>
      </c>
      <c r="B583" s="97" t="s">
        <v>3556</v>
      </c>
      <c r="C583" s="97" t="s">
        <v>3557</v>
      </c>
      <c r="D583" s="97" t="s">
        <v>3558</v>
      </c>
      <c r="E583" s="97" t="s">
        <v>2275</v>
      </c>
      <c r="F583" s="97" t="s">
        <v>318</v>
      </c>
      <c r="G583" s="4">
        <v>250</v>
      </c>
      <c r="H583" s="4">
        <v>250</v>
      </c>
      <c r="I583" s="4">
        <v>50</v>
      </c>
      <c r="J583" s="198"/>
      <c r="K583" s="390"/>
      <c r="L583" s="390"/>
      <c r="N583" s="390"/>
    </row>
    <row r="584" spans="1:14" ht="15" x14ac:dyDescent="0.2">
      <c r="A584" s="97">
        <v>576</v>
      </c>
      <c r="B584" s="97" t="s">
        <v>3559</v>
      </c>
      <c r="C584" s="97" t="s">
        <v>2346</v>
      </c>
      <c r="D584" s="97" t="s">
        <v>3560</v>
      </c>
      <c r="E584" s="97" t="s">
        <v>2275</v>
      </c>
      <c r="F584" s="97" t="s">
        <v>318</v>
      </c>
      <c r="G584" s="4">
        <v>255.1</v>
      </c>
      <c r="H584" s="4">
        <v>250</v>
      </c>
      <c r="I584" s="4">
        <v>50</v>
      </c>
      <c r="J584" s="198"/>
      <c r="K584" s="390"/>
      <c r="L584" s="390"/>
      <c r="N584" s="390"/>
    </row>
    <row r="585" spans="1:14" ht="15" x14ac:dyDescent="0.2">
      <c r="A585" s="97">
        <v>577</v>
      </c>
      <c r="B585" s="97" t="s">
        <v>3561</v>
      </c>
      <c r="C585" s="97" t="s">
        <v>2273</v>
      </c>
      <c r="D585" s="97" t="s">
        <v>3562</v>
      </c>
      <c r="E585" s="97" t="s">
        <v>2275</v>
      </c>
      <c r="F585" s="97" t="s">
        <v>318</v>
      </c>
      <c r="G585" s="4">
        <v>255.1</v>
      </c>
      <c r="H585" s="4">
        <v>250</v>
      </c>
      <c r="I585" s="4">
        <v>50</v>
      </c>
      <c r="J585" s="198"/>
      <c r="K585" s="390"/>
      <c r="L585" s="390"/>
      <c r="N585" s="390"/>
    </row>
    <row r="586" spans="1:14" ht="15" x14ac:dyDescent="0.2">
      <c r="A586" s="97">
        <v>578</v>
      </c>
      <c r="B586" s="97" t="s">
        <v>3563</v>
      </c>
      <c r="C586" s="97" t="s">
        <v>3564</v>
      </c>
      <c r="D586" s="97" t="s">
        <v>3565</v>
      </c>
      <c r="E586" s="97" t="s">
        <v>2275</v>
      </c>
      <c r="F586" s="97" t="s">
        <v>318</v>
      </c>
      <c r="G586" s="4">
        <v>255.1</v>
      </c>
      <c r="H586" s="4">
        <v>250</v>
      </c>
      <c r="I586" s="4">
        <v>50</v>
      </c>
      <c r="J586" s="198"/>
      <c r="K586" s="390"/>
      <c r="L586" s="390"/>
      <c r="N586" s="390"/>
    </row>
    <row r="587" spans="1:14" ht="15" x14ac:dyDescent="0.2">
      <c r="A587" s="97">
        <v>579</v>
      </c>
      <c r="B587" s="97" t="s">
        <v>3566</v>
      </c>
      <c r="C587" s="97" t="s">
        <v>3567</v>
      </c>
      <c r="D587" s="97" t="s">
        <v>3568</v>
      </c>
      <c r="E587" s="97" t="s">
        <v>2275</v>
      </c>
      <c r="F587" s="97" t="s">
        <v>318</v>
      </c>
      <c r="G587" s="4">
        <v>255.1</v>
      </c>
      <c r="H587" s="4">
        <v>250</v>
      </c>
      <c r="I587" s="4">
        <v>50</v>
      </c>
      <c r="J587" s="198"/>
      <c r="K587" s="390"/>
      <c r="L587" s="390"/>
      <c r="N587" s="390"/>
    </row>
    <row r="588" spans="1:14" ht="15" x14ac:dyDescent="0.2">
      <c r="A588" s="97">
        <v>580</v>
      </c>
      <c r="B588" s="97" t="s">
        <v>3569</v>
      </c>
      <c r="C588" s="97" t="s">
        <v>3570</v>
      </c>
      <c r="D588" s="97" t="s">
        <v>3571</v>
      </c>
      <c r="E588" s="97" t="s">
        <v>2275</v>
      </c>
      <c r="F588" s="97" t="s">
        <v>318</v>
      </c>
      <c r="G588" s="4">
        <v>255.1</v>
      </c>
      <c r="H588" s="4">
        <v>250</v>
      </c>
      <c r="I588" s="4">
        <v>50</v>
      </c>
      <c r="J588" s="198"/>
      <c r="K588" s="390"/>
      <c r="L588" s="390"/>
      <c r="N588" s="390"/>
    </row>
    <row r="589" spans="1:14" ht="15" x14ac:dyDescent="0.2">
      <c r="A589" s="97">
        <v>581</v>
      </c>
      <c r="B589" s="97" t="s">
        <v>3572</v>
      </c>
      <c r="C589" s="97" t="s">
        <v>3573</v>
      </c>
      <c r="D589" s="97" t="s">
        <v>3574</v>
      </c>
      <c r="E589" s="97" t="s">
        <v>2275</v>
      </c>
      <c r="F589" s="97" t="s">
        <v>318</v>
      </c>
      <c r="G589" s="4">
        <v>255.1</v>
      </c>
      <c r="H589" s="4">
        <v>250</v>
      </c>
      <c r="I589" s="4">
        <v>50</v>
      </c>
      <c r="J589" s="198"/>
      <c r="K589" s="390"/>
      <c r="L589" s="390"/>
      <c r="N589" s="390"/>
    </row>
    <row r="590" spans="1:14" ht="15" x14ac:dyDescent="0.2">
      <c r="A590" s="97">
        <v>582</v>
      </c>
      <c r="B590" s="97" t="s">
        <v>2348</v>
      </c>
      <c r="C590" s="97" t="s">
        <v>2451</v>
      </c>
      <c r="D590" s="97" t="s">
        <v>3575</v>
      </c>
      <c r="E590" s="97" t="s">
        <v>2275</v>
      </c>
      <c r="F590" s="97" t="s">
        <v>318</v>
      </c>
      <c r="G590" s="4">
        <v>255.1</v>
      </c>
      <c r="H590" s="4">
        <v>250</v>
      </c>
      <c r="I590" s="4">
        <v>50</v>
      </c>
      <c r="J590" s="198"/>
      <c r="K590" s="390"/>
      <c r="L590" s="390"/>
      <c r="N590" s="390"/>
    </row>
    <row r="591" spans="1:14" ht="15" x14ac:dyDescent="0.2">
      <c r="A591" s="97">
        <v>583</v>
      </c>
      <c r="B591" s="97" t="s">
        <v>3264</v>
      </c>
      <c r="C591" s="97" t="s">
        <v>2399</v>
      </c>
      <c r="D591" s="97" t="s">
        <v>3576</v>
      </c>
      <c r="E591" s="97" t="s">
        <v>2275</v>
      </c>
      <c r="F591" s="97" t="s">
        <v>318</v>
      </c>
      <c r="G591" s="4">
        <v>255.1</v>
      </c>
      <c r="H591" s="4">
        <v>250</v>
      </c>
      <c r="I591" s="4">
        <v>50</v>
      </c>
      <c r="J591" s="198"/>
      <c r="K591" s="390"/>
      <c r="L591" s="390"/>
      <c r="N591" s="390"/>
    </row>
    <row r="592" spans="1:14" ht="15" x14ac:dyDescent="0.2">
      <c r="A592" s="97">
        <v>584</v>
      </c>
      <c r="B592" s="97" t="s">
        <v>3577</v>
      </c>
      <c r="C592" s="97" t="s">
        <v>3578</v>
      </c>
      <c r="D592" s="97" t="s">
        <v>3579</v>
      </c>
      <c r="E592" s="97" t="s">
        <v>2275</v>
      </c>
      <c r="F592" s="97" t="s">
        <v>318</v>
      </c>
      <c r="G592" s="4">
        <v>255.1</v>
      </c>
      <c r="H592" s="4">
        <v>250</v>
      </c>
      <c r="I592" s="4">
        <v>50</v>
      </c>
      <c r="J592" s="198"/>
      <c r="K592" s="390"/>
      <c r="L592" s="390"/>
      <c r="N592" s="390"/>
    </row>
    <row r="593" spans="1:14" ht="15" x14ac:dyDescent="0.2">
      <c r="A593" s="97">
        <v>585</v>
      </c>
      <c r="B593" s="97" t="s">
        <v>2716</v>
      </c>
      <c r="C593" s="97" t="s">
        <v>3402</v>
      </c>
      <c r="D593" s="97" t="s">
        <v>3580</v>
      </c>
      <c r="E593" s="97" t="s">
        <v>2275</v>
      </c>
      <c r="F593" s="97" t="s">
        <v>318</v>
      </c>
      <c r="G593" s="4">
        <v>255.1</v>
      </c>
      <c r="H593" s="4">
        <v>250</v>
      </c>
      <c r="I593" s="4">
        <v>50</v>
      </c>
      <c r="J593" s="198"/>
      <c r="K593" s="390"/>
      <c r="L593" s="390"/>
      <c r="N593" s="390"/>
    </row>
    <row r="594" spans="1:14" ht="15" x14ac:dyDescent="0.2">
      <c r="A594" s="97">
        <v>586</v>
      </c>
      <c r="B594" s="97" t="s">
        <v>2314</v>
      </c>
      <c r="C594" s="97" t="s">
        <v>3581</v>
      </c>
      <c r="D594" s="97" t="s">
        <v>3582</v>
      </c>
      <c r="E594" s="97" t="s">
        <v>2275</v>
      </c>
      <c r="F594" s="97" t="s">
        <v>318</v>
      </c>
      <c r="G594" s="4">
        <v>255.1</v>
      </c>
      <c r="H594" s="4">
        <v>250</v>
      </c>
      <c r="I594" s="4">
        <v>50</v>
      </c>
      <c r="J594" s="198"/>
      <c r="K594" s="390"/>
      <c r="L594" s="390"/>
      <c r="N594" s="390"/>
    </row>
    <row r="595" spans="1:14" ht="15" x14ac:dyDescent="0.2">
      <c r="A595" s="97">
        <v>587</v>
      </c>
      <c r="B595" s="97" t="s">
        <v>2356</v>
      </c>
      <c r="C595" s="97" t="s">
        <v>3583</v>
      </c>
      <c r="D595" s="97" t="s">
        <v>3584</v>
      </c>
      <c r="E595" s="97" t="s">
        <v>2275</v>
      </c>
      <c r="F595" s="97" t="s">
        <v>318</v>
      </c>
      <c r="G595" s="4">
        <v>255.1</v>
      </c>
      <c r="H595" s="4">
        <v>250</v>
      </c>
      <c r="I595" s="4">
        <v>50</v>
      </c>
      <c r="J595" s="198"/>
      <c r="K595" s="390"/>
      <c r="L595" s="390"/>
      <c r="N595" s="390"/>
    </row>
    <row r="596" spans="1:14" ht="15" x14ac:dyDescent="0.2">
      <c r="A596" s="97">
        <v>588</v>
      </c>
      <c r="B596" s="97" t="s">
        <v>3585</v>
      </c>
      <c r="C596" s="97" t="s">
        <v>3586</v>
      </c>
      <c r="D596" s="97" t="s">
        <v>3587</v>
      </c>
      <c r="E596" s="97" t="s">
        <v>2275</v>
      </c>
      <c r="F596" s="97" t="s">
        <v>318</v>
      </c>
      <c r="G596" s="4">
        <v>255.1</v>
      </c>
      <c r="H596" s="4">
        <v>250</v>
      </c>
      <c r="I596" s="4">
        <v>50</v>
      </c>
      <c r="J596" s="198"/>
      <c r="K596" s="390"/>
      <c r="L596" s="390"/>
      <c r="N596" s="390"/>
    </row>
    <row r="597" spans="1:14" ht="15" x14ac:dyDescent="0.2">
      <c r="A597" s="97">
        <v>589</v>
      </c>
      <c r="B597" s="97" t="s">
        <v>3173</v>
      </c>
      <c r="C597" s="97" t="s">
        <v>3578</v>
      </c>
      <c r="D597" s="97" t="s">
        <v>3588</v>
      </c>
      <c r="E597" s="97" t="s">
        <v>2275</v>
      </c>
      <c r="F597" s="97" t="s">
        <v>318</v>
      </c>
      <c r="G597" s="4">
        <v>255.1</v>
      </c>
      <c r="H597" s="4">
        <v>250</v>
      </c>
      <c r="I597" s="4">
        <v>50</v>
      </c>
      <c r="J597" s="198"/>
      <c r="K597" s="390"/>
      <c r="L597" s="390"/>
      <c r="N597" s="390"/>
    </row>
    <row r="598" spans="1:14" ht="15" x14ac:dyDescent="0.2">
      <c r="A598" s="97">
        <v>590</v>
      </c>
      <c r="B598" s="97" t="s">
        <v>2705</v>
      </c>
      <c r="C598" s="97" t="s">
        <v>3203</v>
      </c>
      <c r="D598" s="97" t="s">
        <v>3589</v>
      </c>
      <c r="E598" s="97" t="s">
        <v>2275</v>
      </c>
      <c r="F598" s="97" t="s">
        <v>318</v>
      </c>
      <c r="G598" s="4">
        <v>255.1</v>
      </c>
      <c r="H598" s="4">
        <v>250</v>
      </c>
      <c r="I598" s="4">
        <v>50</v>
      </c>
      <c r="J598" s="198"/>
      <c r="K598" s="390"/>
      <c r="L598" s="390"/>
      <c r="N598" s="390"/>
    </row>
    <row r="599" spans="1:14" ht="15" x14ac:dyDescent="0.2">
      <c r="A599" s="97">
        <v>591</v>
      </c>
      <c r="B599" s="97" t="s">
        <v>2323</v>
      </c>
      <c r="C599" s="97" t="s">
        <v>3590</v>
      </c>
      <c r="D599" s="97" t="s">
        <v>3591</v>
      </c>
      <c r="E599" s="97" t="s">
        <v>2275</v>
      </c>
      <c r="F599" s="97" t="s">
        <v>318</v>
      </c>
      <c r="G599" s="4">
        <v>255.1</v>
      </c>
      <c r="H599" s="4">
        <v>250</v>
      </c>
      <c r="I599" s="4">
        <v>50</v>
      </c>
      <c r="J599" s="198"/>
      <c r="K599" s="390"/>
      <c r="L599" s="390"/>
      <c r="N599" s="390"/>
    </row>
    <row r="600" spans="1:14" ht="15" x14ac:dyDescent="0.2">
      <c r="A600" s="97">
        <v>592</v>
      </c>
      <c r="B600" s="97" t="s">
        <v>3592</v>
      </c>
      <c r="C600" s="97" t="s">
        <v>3203</v>
      </c>
      <c r="D600" s="97" t="s">
        <v>3593</v>
      </c>
      <c r="E600" s="97" t="s">
        <v>2275</v>
      </c>
      <c r="F600" s="97" t="s">
        <v>318</v>
      </c>
      <c r="G600" s="4">
        <v>255.1</v>
      </c>
      <c r="H600" s="4">
        <v>250</v>
      </c>
      <c r="I600" s="4">
        <v>50</v>
      </c>
      <c r="J600" s="198"/>
      <c r="K600" s="390"/>
      <c r="L600" s="390"/>
      <c r="N600" s="390"/>
    </row>
    <row r="601" spans="1:14" ht="15" x14ac:dyDescent="0.2">
      <c r="A601" s="97">
        <v>593</v>
      </c>
      <c r="B601" s="97" t="s">
        <v>3275</v>
      </c>
      <c r="C601" s="97" t="s">
        <v>3594</v>
      </c>
      <c r="D601" s="97" t="s">
        <v>3595</v>
      </c>
      <c r="E601" s="97" t="s">
        <v>2275</v>
      </c>
      <c r="F601" s="97" t="s">
        <v>318</v>
      </c>
      <c r="G601" s="4">
        <v>255.1</v>
      </c>
      <c r="H601" s="4">
        <v>250</v>
      </c>
      <c r="I601" s="4">
        <v>50</v>
      </c>
      <c r="J601" s="198"/>
      <c r="K601" s="390"/>
      <c r="L601" s="390"/>
      <c r="N601" s="390"/>
    </row>
    <row r="602" spans="1:14" ht="15" x14ac:dyDescent="0.2">
      <c r="A602" s="97">
        <v>594</v>
      </c>
      <c r="B602" s="97" t="s">
        <v>3596</v>
      </c>
      <c r="C602" s="97" t="s">
        <v>2286</v>
      </c>
      <c r="D602" s="97" t="s">
        <v>3597</v>
      </c>
      <c r="E602" s="97" t="s">
        <v>2275</v>
      </c>
      <c r="F602" s="97" t="s">
        <v>318</v>
      </c>
      <c r="G602" s="4">
        <v>255.1</v>
      </c>
      <c r="H602" s="4">
        <v>250</v>
      </c>
      <c r="I602" s="4">
        <v>50</v>
      </c>
      <c r="J602" s="198"/>
      <c r="K602" s="390"/>
      <c r="L602" s="390"/>
      <c r="N602" s="390"/>
    </row>
    <row r="603" spans="1:14" ht="15" x14ac:dyDescent="0.2">
      <c r="A603" s="97">
        <v>595</v>
      </c>
      <c r="B603" s="97" t="s">
        <v>3598</v>
      </c>
      <c r="C603" s="97" t="s">
        <v>2818</v>
      </c>
      <c r="D603" s="97" t="s">
        <v>3599</v>
      </c>
      <c r="E603" s="97" t="s">
        <v>2275</v>
      </c>
      <c r="F603" s="97" t="s">
        <v>318</v>
      </c>
      <c r="G603" s="4">
        <v>255.1</v>
      </c>
      <c r="H603" s="4">
        <v>250</v>
      </c>
      <c r="I603" s="4">
        <v>50</v>
      </c>
      <c r="J603" s="198"/>
      <c r="K603" s="390"/>
      <c r="L603" s="390"/>
      <c r="N603" s="390"/>
    </row>
    <row r="604" spans="1:14" ht="15" x14ac:dyDescent="0.2">
      <c r="A604" s="97">
        <v>596</v>
      </c>
      <c r="B604" s="97" t="s">
        <v>3600</v>
      </c>
      <c r="C604" s="97" t="s">
        <v>2818</v>
      </c>
      <c r="D604" s="97" t="s">
        <v>3601</v>
      </c>
      <c r="E604" s="97" t="s">
        <v>2275</v>
      </c>
      <c r="F604" s="97" t="s">
        <v>318</v>
      </c>
      <c r="G604" s="4">
        <v>255.1</v>
      </c>
      <c r="H604" s="4">
        <v>250</v>
      </c>
      <c r="I604" s="4">
        <v>50</v>
      </c>
      <c r="J604" s="198"/>
      <c r="K604" s="390"/>
      <c r="L604" s="390"/>
      <c r="N604" s="390"/>
    </row>
    <row r="605" spans="1:14" ht="15" x14ac:dyDescent="0.2">
      <c r="A605" s="97">
        <v>597</v>
      </c>
      <c r="B605" s="97" t="s">
        <v>3421</v>
      </c>
      <c r="C605" s="97" t="s">
        <v>2286</v>
      </c>
      <c r="D605" s="97" t="s">
        <v>3602</v>
      </c>
      <c r="E605" s="97" t="s">
        <v>2275</v>
      </c>
      <c r="F605" s="97" t="s">
        <v>318</v>
      </c>
      <c r="G605" s="4">
        <v>255.1</v>
      </c>
      <c r="H605" s="4">
        <v>250</v>
      </c>
      <c r="I605" s="4">
        <v>50</v>
      </c>
      <c r="J605" s="198"/>
      <c r="K605" s="390"/>
      <c r="L605" s="390"/>
      <c r="N605" s="390"/>
    </row>
    <row r="606" spans="1:14" ht="15" x14ac:dyDescent="0.2">
      <c r="A606" s="97">
        <v>598</v>
      </c>
      <c r="B606" s="97" t="s">
        <v>3603</v>
      </c>
      <c r="C606" s="97" t="s">
        <v>3578</v>
      </c>
      <c r="D606" s="97" t="s">
        <v>3604</v>
      </c>
      <c r="E606" s="97" t="s">
        <v>2275</v>
      </c>
      <c r="F606" s="97" t="s">
        <v>318</v>
      </c>
      <c r="G606" s="4">
        <v>255.1</v>
      </c>
      <c r="H606" s="4">
        <v>250</v>
      </c>
      <c r="I606" s="4">
        <v>50</v>
      </c>
      <c r="J606" s="198"/>
      <c r="K606" s="390"/>
      <c r="L606" s="390"/>
      <c r="N606" s="390"/>
    </row>
    <row r="607" spans="1:14" ht="15" x14ac:dyDescent="0.2">
      <c r="A607" s="97">
        <v>599</v>
      </c>
      <c r="B607" s="97" t="s">
        <v>3605</v>
      </c>
      <c r="C607" s="97" t="s">
        <v>2438</v>
      </c>
      <c r="D607" s="97" t="s">
        <v>3606</v>
      </c>
      <c r="E607" s="97" t="s">
        <v>2275</v>
      </c>
      <c r="F607" s="97" t="s">
        <v>318</v>
      </c>
      <c r="G607" s="4">
        <v>255.1</v>
      </c>
      <c r="H607" s="4">
        <v>250</v>
      </c>
      <c r="I607" s="4">
        <v>50</v>
      </c>
      <c r="J607" s="198"/>
      <c r="K607" s="390"/>
      <c r="L607" s="390"/>
      <c r="N607" s="390"/>
    </row>
    <row r="608" spans="1:14" ht="15" x14ac:dyDescent="0.2">
      <c r="A608" s="97">
        <v>600</v>
      </c>
      <c r="B608" s="97" t="s">
        <v>3607</v>
      </c>
      <c r="C608" s="97" t="s">
        <v>2451</v>
      </c>
      <c r="D608" s="97" t="s">
        <v>3608</v>
      </c>
      <c r="E608" s="97" t="s">
        <v>2275</v>
      </c>
      <c r="F608" s="97" t="s">
        <v>318</v>
      </c>
      <c r="G608" s="4">
        <v>250</v>
      </c>
      <c r="H608" s="4">
        <v>250</v>
      </c>
      <c r="I608" s="4">
        <v>50</v>
      </c>
      <c r="J608" s="198"/>
      <c r="K608" s="390"/>
      <c r="L608" s="390"/>
      <c r="N608" s="390"/>
    </row>
    <row r="609" spans="1:14" ht="15" x14ac:dyDescent="0.2">
      <c r="A609" s="97">
        <v>601</v>
      </c>
      <c r="B609" s="97" t="s">
        <v>3223</v>
      </c>
      <c r="C609" s="97" t="s">
        <v>3609</v>
      </c>
      <c r="D609" s="97" t="s">
        <v>3610</v>
      </c>
      <c r="E609" s="97" t="s">
        <v>2275</v>
      </c>
      <c r="F609" s="97" t="s">
        <v>318</v>
      </c>
      <c r="G609" s="4">
        <v>255.1</v>
      </c>
      <c r="H609" s="4">
        <v>250</v>
      </c>
      <c r="I609" s="4">
        <v>50</v>
      </c>
      <c r="J609" s="198"/>
      <c r="K609" s="390"/>
      <c r="L609" s="390"/>
      <c r="N609" s="390"/>
    </row>
    <row r="610" spans="1:14" ht="15" x14ac:dyDescent="0.2">
      <c r="A610" s="97">
        <v>602</v>
      </c>
      <c r="B610" s="97" t="s">
        <v>2826</v>
      </c>
      <c r="C610" s="97" t="s">
        <v>3513</v>
      </c>
      <c r="D610" s="97" t="s">
        <v>3611</v>
      </c>
      <c r="E610" s="97" t="s">
        <v>2275</v>
      </c>
      <c r="F610" s="97" t="s">
        <v>318</v>
      </c>
      <c r="G610" s="4">
        <v>250</v>
      </c>
      <c r="H610" s="4">
        <v>250</v>
      </c>
      <c r="I610" s="4">
        <v>50</v>
      </c>
      <c r="J610" s="198"/>
      <c r="K610" s="390"/>
      <c r="L610" s="390"/>
      <c r="N610" s="390"/>
    </row>
    <row r="611" spans="1:14" ht="15" x14ac:dyDescent="0.2">
      <c r="A611" s="97">
        <v>603</v>
      </c>
      <c r="B611" s="97" t="s">
        <v>3612</v>
      </c>
      <c r="C611" s="97" t="s">
        <v>3613</v>
      </c>
      <c r="D611" s="97" t="s">
        <v>3614</v>
      </c>
      <c r="E611" s="97" t="s">
        <v>2275</v>
      </c>
      <c r="F611" s="97" t="s">
        <v>318</v>
      </c>
      <c r="G611" s="4">
        <v>250</v>
      </c>
      <c r="H611" s="4">
        <v>250</v>
      </c>
      <c r="I611" s="4">
        <v>50</v>
      </c>
      <c r="J611" s="198"/>
      <c r="K611" s="390"/>
      <c r="L611" s="390"/>
      <c r="N611" s="390"/>
    </row>
    <row r="612" spans="1:14" ht="15" x14ac:dyDescent="0.2">
      <c r="A612" s="97">
        <v>604</v>
      </c>
      <c r="B612" s="97" t="s">
        <v>3615</v>
      </c>
      <c r="C612" s="97" t="s">
        <v>3616</v>
      </c>
      <c r="D612" s="97" t="s">
        <v>3617</v>
      </c>
      <c r="E612" s="97" t="s">
        <v>2275</v>
      </c>
      <c r="F612" s="97" t="s">
        <v>318</v>
      </c>
      <c r="G612" s="4">
        <v>250</v>
      </c>
      <c r="H612" s="4">
        <v>250</v>
      </c>
      <c r="I612" s="4">
        <v>50</v>
      </c>
      <c r="J612" s="198"/>
      <c r="K612" s="390"/>
      <c r="L612" s="390"/>
      <c r="N612" s="390"/>
    </row>
    <row r="613" spans="1:14" ht="15" x14ac:dyDescent="0.2">
      <c r="A613" s="97">
        <v>605</v>
      </c>
      <c r="B613" s="97" t="s">
        <v>3618</v>
      </c>
      <c r="C613" s="97" t="s">
        <v>3510</v>
      </c>
      <c r="D613" s="97" t="s">
        <v>3619</v>
      </c>
      <c r="E613" s="97" t="s">
        <v>2275</v>
      </c>
      <c r="F613" s="97" t="s">
        <v>318</v>
      </c>
      <c r="G613" s="4">
        <v>255.1</v>
      </c>
      <c r="H613" s="4">
        <v>250</v>
      </c>
      <c r="I613" s="4">
        <v>50</v>
      </c>
      <c r="J613" s="198"/>
      <c r="K613" s="390"/>
      <c r="L613" s="390"/>
      <c r="N613" s="390"/>
    </row>
    <row r="614" spans="1:14" ht="15" x14ac:dyDescent="0.2">
      <c r="A614" s="97">
        <v>606</v>
      </c>
      <c r="B614" s="97" t="s">
        <v>3620</v>
      </c>
      <c r="C614" s="97" t="s">
        <v>2321</v>
      </c>
      <c r="D614" s="97" t="s">
        <v>3621</v>
      </c>
      <c r="E614" s="97" t="s">
        <v>2275</v>
      </c>
      <c r="F614" s="97" t="s">
        <v>318</v>
      </c>
      <c r="G614" s="4">
        <v>255.1</v>
      </c>
      <c r="H614" s="4">
        <v>250</v>
      </c>
      <c r="I614" s="4">
        <v>50</v>
      </c>
      <c r="J614" s="198"/>
      <c r="K614" s="390"/>
      <c r="L614" s="390"/>
      <c r="N614" s="390"/>
    </row>
    <row r="615" spans="1:14" ht="15" x14ac:dyDescent="0.2">
      <c r="A615" s="97">
        <v>607</v>
      </c>
      <c r="B615" s="97" t="s">
        <v>2221</v>
      </c>
      <c r="C615" s="97" t="s">
        <v>3622</v>
      </c>
      <c r="D615" s="97" t="s">
        <v>3623</v>
      </c>
      <c r="E615" s="97" t="s">
        <v>2275</v>
      </c>
      <c r="F615" s="97" t="s">
        <v>318</v>
      </c>
      <c r="G615" s="4">
        <v>255.1</v>
      </c>
      <c r="H615" s="4">
        <v>250</v>
      </c>
      <c r="I615" s="4">
        <v>50</v>
      </c>
      <c r="J615" s="198"/>
      <c r="K615" s="390"/>
      <c r="L615" s="390"/>
      <c r="N615" s="390"/>
    </row>
    <row r="616" spans="1:14" ht="15" x14ac:dyDescent="0.2">
      <c r="A616" s="97">
        <v>608</v>
      </c>
      <c r="B616" s="97" t="s">
        <v>3427</v>
      </c>
      <c r="C616" s="97" t="s">
        <v>3048</v>
      </c>
      <c r="D616" s="97" t="s">
        <v>3624</v>
      </c>
      <c r="E616" s="97" t="s">
        <v>2275</v>
      </c>
      <c r="F616" s="97" t="s">
        <v>318</v>
      </c>
      <c r="G616" s="4">
        <v>255.1</v>
      </c>
      <c r="H616" s="4">
        <v>250</v>
      </c>
      <c r="I616" s="4">
        <v>50</v>
      </c>
      <c r="J616" s="198"/>
      <c r="K616" s="390"/>
      <c r="L616" s="390"/>
      <c r="N616" s="390"/>
    </row>
    <row r="617" spans="1:14" ht="15" x14ac:dyDescent="0.2">
      <c r="A617" s="97">
        <v>609</v>
      </c>
      <c r="B617" s="97" t="s">
        <v>2678</v>
      </c>
      <c r="C617" s="97" t="s">
        <v>3625</v>
      </c>
      <c r="D617" s="97" t="s">
        <v>3626</v>
      </c>
      <c r="E617" s="97" t="s">
        <v>2275</v>
      </c>
      <c r="F617" s="97" t="s">
        <v>318</v>
      </c>
      <c r="G617" s="4">
        <v>250</v>
      </c>
      <c r="H617" s="4">
        <v>250</v>
      </c>
      <c r="I617" s="4">
        <v>50</v>
      </c>
      <c r="J617" s="198"/>
      <c r="K617" s="390"/>
      <c r="L617" s="390"/>
      <c r="N617" s="390"/>
    </row>
    <row r="618" spans="1:14" ht="15" x14ac:dyDescent="0.2">
      <c r="A618" s="97">
        <v>610</v>
      </c>
      <c r="B618" s="97" t="s">
        <v>3627</v>
      </c>
      <c r="C618" s="97" t="s">
        <v>3628</v>
      </c>
      <c r="D618" s="97" t="s">
        <v>3629</v>
      </c>
      <c r="E618" s="97" t="s">
        <v>2275</v>
      </c>
      <c r="F618" s="97" t="s">
        <v>318</v>
      </c>
      <c r="G618" s="4">
        <v>255.1</v>
      </c>
      <c r="H618" s="4">
        <v>250</v>
      </c>
      <c r="I618" s="4">
        <v>50</v>
      </c>
      <c r="J618" s="198"/>
      <c r="K618" s="390"/>
      <c r="L618" s="390"/>
      <c r="N618" s="390"/>
    </row>
    <row r="619" spans="1:14" ht="15" x14ac:dyDescent="0.2">
      <c r="A619" s="97">
        <v>611</v>
      </c>
      <c r="B619" s="97" t="s">
        <v>3630</v>
      </c>
      <c r="C619" s="97" t="s">
        <v>3412</v>
      </c>
      <c r="D619" s="97" t="s">
        <v>3631</v>
      </c>
      <c r="E619" s="97" t="s">
        <v>2275</v>
      </c>
      <c r="F619" s="97" t="s">
        <v>318</v>
      </c>
      <c r="G619" s="4">
        <v>255.1</v>
      </c>
      <c r="H619" s="4">
        <v>250</v>
      </c>
      <c r="I619" s="4">
        <v>50</v>
      </c>
      <c r="J619" s="198"/>
      <c r="K619" s="390"/>
      <c r="L619" s="390"/>
      <c r="N619" s="390"/>
    </row>
    <row r="620" spans="1:14" ht="15" x14ac:dyDescent="0.2">
      <c r="A620" s="97">
        <v>612</v>
      </c>
      <c r="B620" s="97" t="s">
        <v>3632</v>
      </c>
      <c r="C620" s="97" t="s">
        <v>3633</v>
      </c>
      <c r="D620" s="97" t="s">
        <v>3634</v>
      </c>
      <c r="E620" s="97" t="s">
        <v>2275</v>
      </c>
      <c r="F620" s="97" t="s">
        <v>318</v>
      </c>
      <c r="G620" s="4">
        <v>255.1</v>
      </c>
      <c r="H620" s="4">
        <v>250</v>
      </c>
      <c r="I620" s="4">
        <v>50</v>
      </c>
      <c r="J620" s="198"/>
      <c r="K620" s="390"/>
      <c r="L620" s="390"/>
      <c r="N620" s="390"/>
    </row>
    <row r="621" spans="1:14" ht="15" x14ac:dyDescent="0.2">
      <c r="A621" s="97">
        <v>613</v>
      </c>
      <c r="B621" s="97" t="s">
        <v>3635</v>
      </c>
      <c r="C621" s="97" t="s">
        <v>2399</v>
      </c>
      <c r="D621" s="97" t="s">
        <v>3636</v>
      </c>
      <c r="E621" s="97" t="s">
        <v>2275</v>
      </c>
      <c r="F621" s="97" t="s">
        <v>318</v>
      </c>
      <c r="G621" s="4">
        <v>255.1</v>
      </c>
      <c r="H621" s="4">
        <v>250</v>
      </c>
      <c r="I621" s="4">
        <v>50</v>
      </c>
      <c r="J621" s="198"/>
      <c r="K621" s="390"/>
      <c r="L621" s="390"/>
      <c r="N621" s="390"/>
    </row>
    <row r="622" spans="1:14" ht="15" x14ac:dyDescent="0.2">
      <c r="A622" s="97">
        <v>614</v>
      </c>
      <c r="B622" s="97" t="s">
        <v>3637</v>
      </c>
      <c r="C622" s="97" t="s">
        <v>3638</v>
      </c>
      <c r="D622" s="97" t="s">
        <v>3639</v>
      </c>
      <c r="E622" s="97" t="s">
        <v>2275</v>
      </c>
      <c r="F622" s="97" t="s">
        <v>318</v>
      </c>
      <c r="G622" s="4">
        <v>255.1</v>
      </c>
      <c r="H622" s="4">
        <v>250</v>
      </c>
      <c r="I622" s="4">
        <v>50</v>
      </c>
      <c r="J622" s="198"/>
      <c r="K622" s="390"/>
      <c r="L622" s="390"/>
      <c r="N622" s="390"/>
    </row>
    <row r="623" spans="1:14" ht="15" x14ac:dyDescent="0.2">
      <c r="A623" s="97">
        <v>615</v>
      </c>
      <c r="B623" s="97" t="s">
        <v>3640</v>
      </c>
      <c r="C623" s="97" t="s">
        <v>3641</v>
      </c>
      <c r="D623" s="97" t="s">
        <v>3642</v>
      </c>
      <c r="E623" s="97" t="s">
        <v>2275</v>
      </c>
      <c r="F623" s="97" t="s">
        <v>318</v>
      </c>
      <c r="G623" s="4">
        <v>255.1</v>
      </c>
      <c r="H623" s="4">
        <v>250</v>
      </c>
      <c r="I623" s="4">
        <v>50</v>
      </c>
      <c r="J623" s="198"/>
      <c r="K623" s="390"/>
      <c r="L623" s="390"/>
      <c r="N623" s="390"/>
    </row>
    <row r="624" spans="1:14" ht="15" x14ac:dyDescent="0.2">
      <c r="A624" s="97">
        <v>616</v>
      </c>
      <c r="B624" s="97" t="s">
        <v>3643</v>
      </c>
      <c r="C624" s="97" t="s">
        <v>3644</v>
      </c>
      <c r="D624" s="97" t="s">
        <v>3645</v>
      </c>
      <c r="E624" s="97" t="s">
        <v>2275</v>
      </c>
      <c r="F624" s="97" t="s">
        <v>318</v>
      </c>
      <c r="G624" s="4">
        <v>255.1</v>
      </c>
      <c r="H624" s="4">
        <v>250</v>
      </c>
      <c r="I624" s="4">
        <v>50</v>
      </c>
      <c r="J624" s="198"/>
      <c r="K624" s="390"/>
      <c r="L624" s="390"/>
      <c r="N624" s="390"/>
    </row>
    <row r="625" spans="1:14" ht="15" x14ac:dyDescent="0.2">
      <c r="A625" s="97">
        <v>617</v>
      </c>
      <c r="B625" s="97" t="s">
        <v>3646</v>
      </c>
      <c r="C625" s="97" t="s">
        <v>3423</v>
      </c>
      <c r="D625" s="97" t="s">
        <v>3647</v>
      </c>
      <c r="E625" s="97" t="s">
        <v>2275</v>
      </c>
      <c r="F625" s="97" t="s">
        <v>318</v>
      </c>
      <c r="G625" s="4">
        <v>255.1</v>
      </c>
      <c r="H625" s="4">
        <v>250</v>
      </c>
      <c r="I625" s="4">
        <v>50</v>
      </c>
      <c r="J625" s="198"/>
      <c r="K625" s="390"/>
      <c r="L625" s="390"/>
      <c r="N625" s="390"/>
    </row>
    <row r="626" spans="1:14" ht="15" x14ac:dyDescent="0.2">
      <c r="A626" s="97">
        <v>618</v>
      </c>
      <c r="B626" s="97" t="s">
        <v>3648</v>
      </c>
      <c r="C626" s="97" t="s">
        <v>3308</v>
      </c>
      <c r="D626" s="97" t="s">
        <v>3649</v>
      </c>
      <c r="E626" s="97" t="s">
        <v>2275</v>
      </c>
      <c r="F626" s="97" t="s">
        <v>318</v>
      </c>
      <c r="G626" s="4">
        <v>255.1</v>
      </c>
      <c r="H626" s="4">
        <v>250</v>
      </c>
      <c r="I626" s="4">
        <v>50</v>
      </c>
      <c r="J626" s="198"/>
      <c r="K626" s="390"/>
      <c r="L626" s="390"/>
      <c r="N626" s="390"/>
    </row>
    <row r="627" spans="1:14" ht="15" x14ac:dyDescent="0.2">
      <c r="A627" s="97">
        <v>619</v>
      </c>
      <c r="B627" s="97" t="s">
        <v>2364</v>
      </c>
      <c r="C627" s="97" t="s">
        <v>2318</v>
      </c>
      <c r="D627" s="97" t="s">
        <v>3650</v>
      </c>
      <c r="E627" s="97" t="s">
        <v>2275</v>
      </c>
      <c r="F627" s="97" t="s">
        <v>318</v>
      </c>
      <c r="G627" s="4">
        <v>255.1</v>
      </c>
      <c r="H627" s="4">
        <v>250</v>
      </c>
      <c r="I627" s="4">
        <v>50</v>
      </c>
      <c r="J627" s="198"/>
      <c r="K627" s="390"/>
      <c r="L627" s="390"/>
      <c r="N627" s="390"/>
    </row>
    <row r="628" spans="1:14" ht="15" x14ac:dyDescent="0.2">
      <c r="A628" s="97">
        <v>620</v>
      </c>
      <c r="B628" s="97" t="s">
        <v>2348</v>
      </c>
      <c r="C628" s="97" t="s">
        <v>2286</v>
      </c>
      <c r="D628" s="97" t="s">
        <v>3651</v>
      </c>
      <c r="E628" s="97" t="s">
        <v>2275</v>
      </c>
      <c r="F628" s="97" t="s">
        <v>318</v>
      </c>
      <c r="G628" s="4">
        <v>255.1</v>
      </c>
      <c r="H628" s="4">
        <v>250</v>
      </c>
      <c r="I628" s="4">
        <v>50</v>
      </c>
      <c r="J628" s="198"/>
      <c r="K628" s="390"/>
      <c r="L628" s="390"/>
      <c r="N628" s="390"/>
    </row>
    <row r="629" spans="1:14" ht="15" x14ac:dyDescent="0.2">
      <c r="A629" s="97">
        <v>621</v>
      </c>
      <c r="B629" s="97" t="s">
        <v>3366</v>
      </c>
      <c r="C629" s="97" t="s">
        <v>3280</v>
      </c>
      <c r="D629" s="97" t="s">
        <v>3652</v>
      </c>
      <c r="E629" s="97" t="s">
        <v>2275</v>
      </c>
      <c r="F629" s="97" t="s">
        <v>318</v>
      </c>
      <c r="G629" s="4">
        <v>255.1</v>
      </c>
      <c r="H629" s="4">
        <v>250</v>
      </c>
      <c r="I629" s="4">
        <v>50</v>
      </c>
      <c r="J629" s="198"/>
      <c r="K629" s="390"/>
      <c r="L629" s="390"/>
      <c r="N629" s="390"/>
    </row>
    <row r="630" spans="1:14" ht="15" x14ac:dyDescent="0.2">
      <c r="A630" s="97">
        <v>622</v>
      </c>
      <c r="B630" s="97" t="s">
        <v>3229</v>
      </c>
      <c r="C630" s="97" t="s">
        <v>2318</v>
      </c>
      <c r="D630" s="97" t="s">
        <v>3653</v>
      </c>
      <c r="E630" s="97" t="s">
        <v>2275</v>
      </c>
      <c r="F630" s="97" t="s">
        <v>318</v>
      </c>
      <c r="G630" s="4">
        <v>255.1</v>
      </c>
      <c r="H630" s="4">
        <v>250</v>
      </c>
      <c r="I630" s="4">
        <v>50</v>
      </c>
      <c r="J630" s="198"/>
      <c r="K630" s="390"/>
      <c r="L630" s="390"/>
      <c r="N630" s="390"/>
    </row>
    <row r="631" spans="1:14" ht="15" x14ac:dyDescent="0.2">
      <c r="A631" s="97">
        <v>623</v>
      </c>
      <c r="B631" s="97" t="s">
        <v>2221</v>
      </c>
      <c r="C631" s="97" t="s">
        <v>3628</v>
      </c>
      <c r="D631" s="97" t="s">
        <v>3654</v>
      </c>
      <c r="E631" s="97" t="s">
        <v>2275</v>
      </c>
      <c r="F631" s="97" t="s">
        <v>318</v>
      </c>
      <c r="G631" s="4">
        <v>250</v>
      </c>
      <c r="H631" s="4">
        <v>250</v>
      </c>
      <c r="I631" s="4">
        <v>50</v>
      </c>
      <c r="J631" s="198"/>
      <c r="K631" s="390"/>
      <c r="L631" s="390"/>
      <c r="N631" s="390"/>
    </row>
    <row r="632" spans="1:14" ht="15" x14ac:dyDescent="0.2">
      <c r="A632" s="97">
        <v>624</v>
      </c>
      <c r="B632" s="97" t="s">
        <v>3596</v>
      </c>
      <c r="C632" s="97" t="s">
        <v>3655</v>
      </c>
      <c r="D632" s="97" t="s">
        <v>3656</v>
      </c>
      <c r="E632" s="97" t="s">
        <v>2275</v>
      </c>
      <c r="F632" s="97" t="s">
        <v>318</v>
      </c>
      <c r="G632" s="4">
        <v>255.1</v>
      </c>
      <c r="H632" s="4">
        <v>250</v>
      </c>
      <c r="I632" s="4">
        <v>50</v>
      </c>
      <c r="J632" s="198"/>
      <c r="K632" s="390"/>
      <c r="L632" s="390"/>
      <c r="N632" s="390"/>
    </row>
    <row r="633" spans="1:14" ht="15" x14ac:dyDescent="0.2">
      <c r="A633" s="97">
        <v>625</v>
      </c>
      <c r="B633" s="97" t="s">
        <v>2221</v>
      </c>
      <c r="C633" s="97" t="s">
        <v>3657</v>
      </c>
      <c r="D633" s="97" t="s">
        <v>3658</v>
      </c>
      <c r="E633" s="97" t="s">
        <v>2275</v>
      </c>
      <c r="F633" s="97" t="s">
        <v>318</v>
      </c>
      <c r="G633" s="4">
        <v>255.1</v>
      </c>
      <c r="H633" s="4">
        <v>250</v>
      </c>
      <c r="I633" s="4">
        <v>50</v>
      </c>
      <c r="J633" s="198"/>
      <c r="K633" s="390"/>
      <c r="L633" s="390"/>
      <c r="N633" s="390"/>
    </row>
    <row r="634" spans="1:14" ht="15" x14ac:dyDescent="0.2">
      <c r="A634" s="97">
        <v>626</v>
      </c>
      <c r="B634" s="97" t="s">
        <v>3659</v>
      </c>
      <c r="C634" s="97" t="s">
        <v>2621</v>
      </c>
      <c r="D634" s="97" t="s">
        <v>3660</v>
      </c>
      <c r="E634" s="97" t="s">
        <v>2275</v>
      </c>
      <c r="F634" s="97" t="s">
        <v>318</v>
      </c>
      <c r="G634" s="4">
        <v>250</v>
      </c>
      <c r="H634" s="4">
        <v>250</v>
      </c>
      <c r="I634" s="4">
        <v>50</v>
      </c>
      <c r="J634" s="198"/>
      <c r="K634" s="390"/>
      <c r="L634" s="390"/>
      <c r="N634" s="390"/>
    </row>
    <row r="635" spans="1:14" ht="15" x14ac:dyDescent="0.2">
      <c r="A635" s="97">
        <v>627</v>
      </c>
      <c r="B635" s="97" t="s">
        <v>3552</v>
      </c>
      <c r="C635" s="97" t="s">
        <v>3269</v>
      </c>
      <c r="D635" s="97" t="s">
        <v>3661</v>
      </c>
      <c r="E635" s="97" t="s">
        <v>2275</v>
      </c>
      <c r="F635" s="97" t="s">
        <v>318</v>
      </c>
      <c r="G635" s="4">
        <v>255.1</v>
      </c>
      <c r="H635" s="4">
        <v>250</v>
      </c>
      <c r="I635" s="4">
        <v>50</v>
      </c>
      <c r="J635" s="198"/>
      <c r="K635" s="390"/>
      <c r="L635" s="390"/>
      <c r="N635" s="390"/>
    </row>
    <row r="636" spans="1:14" ht="15" x14ac:dyDescent="0.2">
      <c r="A636" s="97">
        <v>628</v>
      </c>
      <c r="B636" s="97" t="s">
        <v>3662</v>
      </c>
      <c r="C636" s="97" t="s">
        <v>2298</v>
      </c>
      <c r="D636" s="97" t="s">
        <v>3663</v>
      </c>
      <c r="E636" s="97" t="s">
        <v>2275</v>
      </c>
      <c r="F636" s="97" t="s">
        <v>318</v>
      </c>
      <c r="G636" s="4">
        <v>255.1</v>
      </c>
      <c r="H636" s="4">
        <v>250</v>
      </c>
      <c r="I636" s="4">
        <v>50</v>
      </c>
      <c r="J636" s="198"/>
      <c r="K636" s="390"/>
      <c r="L636" s="390"/>
      <c r="N636" s="390"/>
    </row>
    <row r="637" spans="1:14" ht="15" x14ac:dyDescent="0.2">
      <c r="A637" s="97">
        <v>629</v>
      </c>
      <c r="B637" s="97" t="s">
        <v>3664</v>
      </c>
      <c r="C637" s="97" t="s">
        <v>2286</v>
      </c>
      <c r="D637" s="97" t="s">
        <v>3665</v>
      </c>
      <c r="E637" s="97" t="s">
        <v>2275</v>
      </c>
      <c r="F637" s="97" t="s">
        <v>318</v>
      </c>
      <c r="G637" s="4">
        <v>250</v>
      </c>
      <c r="H637" s="4">
        <v>250</v>
      </c>
      <c r="I637" s="4">
        <v>50</v>
      </c>
      <c r="J637" s="198"/>
      <c r="K637" s="390"/>
      <c r="L637" s="390"/>
      <c r="N637" s="390"/>
    </row>
    <row r="638" spans="1:14" ht="15" x14ac:dyDescent="0.2">
      <c r="A638" s="97">
        <v>630</v>
      </c>
      <c r="B638" s="97" t="s">
        <v>2751</v>
      </c>
      <c r="C638" s="97" t="s">
        <v>3666</v>
      </c>
      <c r="D638" s="97" t="s">
        <v>3667</v>
      </c>
      <c r="E638" s="97" t="s">
        <v>2275</v>
      </c>
      <c r="F638" s="97" t="s">
        <v>318</v>
      </c>
      <c r="G638" s="4">
        <v>255.1</v>
      </c>
      <c r="H638" s="4">
        <v>250</v>
      </c>
      <c r="I638" s="4">
        <v>50</v>
      </c>
      <c r="J638" s="198"/>
      <c r="K638" s="390"/>
      <c r="L638" s="390"/>
      <c r="N638" s="390"/>
    </row>
    <row r="639" spans="1:14" ht="15" x14ac:dyDescent="0.2">
      <c r="A639" s="97">
        <v>631</v>
      </c>
      <c r="B639" s="97" t="s">
        <v>3668</v>
      </c>
      <c r="C639" s="97" t="s">
        <v>2451</v>
      </c>
      <c r="D639" s="97" t="s">
        <v>3669</v>
      </c>
      <c r="E639" s="97" t="s">
        <v>2275</v>
      </c>
      <c r="F639" s="97" t="s">
        <v>318</v>
      </c>
      <c r="G639" s="4">
        <v>255.1</v>
      </c>
      <c r="H639" s="4">
        <v>250</v>
      </c>
      <c r="I639" s="4">
        <v>50</v>
      </c>
      <c r="J639" s="198"/>
      <c r="K639" s="390"/>
      <c r="L639" s="390"/>
      <c r="N639" s="390"/>
    </row>
    <row r="640" spans="1:14" ht="15" x14ac:dyDescent="0.2">
      <c r="A640" s="97">
        <v>632</v>
      </c>
      <c r="B640" s="97" t="s">
        <v>3293</v>
      </c>
      <c r="C640" s="97" t="s">
        <v>3666</v>
      </c>
      <c r="D640" s="97" t="s">
        <v>3670</v>
      </c>
      <c r="E640" s="97" t="s">
        <v>2275</v>
      </c>
      <c r="F640" s="97" t="s">
        <v>318</v>
      </c>
      <c r="G640" s="4">
        <v>255.1</v>
      </c>
      <c r="H640" s="4">
        <v>250</v>
      </c>
      <c r="I640" s="4">
        <v>50</v>
      </c>
      <c r="J640" s="198"/>
      <c r="K640" s="390"/>
      <c r="L640" s="390"/>
      <c r="N640" s="390"/>
    </row>
    <row r="641" spans="1:14" ht="15" x14ac:dyDescent="0.2">
      <c r="A641" s="97">
        <v>633</v>
      </c>
      <c r="B641" s="97" t="s">
        <v>3671</v>
      </c>
      <c r="C641" s="97" t="s">
        <v>3267</v>
      </c>
      <c r="D641" s="97" t="s">
        <v>3672</v>
      </c>
      <c r="E641" s="97" t="s">
        <v>2275</v>
      </c>
      <c r="F641" s="97" t="s">
        <v>318</v>
      </c>
      <c r="G641" s="4">
        <v>255.1</v>
      </c>
      <c r="H641" s="4">
        <v>250</v>
      </c>
      <c r="I641" s="4">
        <v>50</v>
      </c>
      <c r="J641" s="198"/>
      <c r="K641" s="390"/>
      <c r="L641" s="390"/>
      <c r="N641" s="390"/>
    </row>
    <row r="642" spans="1:14" ht="15" x14ac:dyDescent="0.2">
      <c r="A642" s="97">
        <v>634</v>
      </c>
      <c r="B642" s="97" t="s">
        <v>3673</v>
      </c>
      <c r="C642" s="97" t="s">
        <v>2273</v>
      </c>
      <c r="D642" s="97" t="s">
        <v>3674</v>
      </c>
      <c r="E642" s="97" t="s">
        <v>2275</v>
      </c>
      <c r="F642" s="97" t="s">
        <v>318</v>
      </c>
      <c r="G642" s="4">
        <v>250</v>
      </c>
      <c r="H642" s="4">
        <v>250</v>
      </c>
      <c r="I642" s="4">
        <v>50</v>
      </c>
      <c r="J642" s="198"/>
      <c r="K642" s="390"/>
      <c r="L642" s="390"/>
      <c r="N642" s="390"/>
    </row>
    <row r="643" spans="1:14" ht="15" x14ac:dyDescent="0.2">
      <c r="A643" s="97">
        <v>635</v>
      </c>
      <c r="B643" s="97" t="s">
        <v>3675</v>
      </c>
      <c r="C643" s="97" t="s">
        <v>2349</v>
      </c>
      <c r="D643" s="97" t="s">
        <v>3676</v>
      </c>
      <c r="E643" s="97" t="s">
        <v>2275</v>
      </c>
      <c r="F643" s="97" t="s">
        <v>318</v>
      </c>
      <c r="G643" s="4">
        <v>255.1</v>
      </c>
      <c r="H643" s="4">
        <v>250</v>
      </c>
      <c r="I643" s="4">
        <v>50</v>
      </c>
      <c r="J643" s="198"/>
      <c r="K643" s="390"/>
      <c r="L643" s="390"/>
      <c r="N643" s="390"/>
    </row>
    <row r="644" spans="1:14" ht="15" x14ac:dyDescent="0.2">
      <c r="A644" s="97">
        <v>636</v>
      </c>
      <c r="B644" s="97" t="s">
        <v>3677</v>
      </c>
      <c r="C644" s="97" t="s">
        <v>2438</v>
      </c>
      <c r="D644" s="97" t="s">
        <v>3678</v>
      </c>
      <c r="E644" s="97" t="s">
        <v>2275</v>
      </c>
      <c r="F644" s="97" t="s">
        <v>318</v>
      </c>
      <c r="G644" s="4">
        <v>250</v>
      </c>
      <c r="H644" s="4">
        <v>250</v>
      </c>
      <c r="I644" s="4">
        <v>50</v>
      </c>
      <c r="J644" s="198"/>
      <c r="K644" s="390"/>
      <c r="L644" s="390"/>
      <c r="N644" s="390"/>
    </row>
    <row r="645" spans="1:14" ht="15" x14ac:dyDescent="0.2">
      <c r="A645" s="97">
        <v>637</v>
      </c>
      <c r="B645" s="97" t="s">
        <v>3679</v>
      </c>
      <c r="C645" s="97" t="s">
        <v>2438</v>
      </c>
      <c r="D645" s="97" t="s">
        <v>3680</v>
      </c>
      <c r="E645" s="97" t="s">
        <v>2275</v>
      </c>
      <c r="F645" s="97" t="s">
        <v>318</v>
      </c>
      <c r="G645" s="4">
        <v>255.1</v>
      </c>
      <c r="H645" s="4">
        <v>250</v>
      </c>
      <c r="I645" s="4">
        <v>50</v>
      </c>
      <c r="J645" s="198"/>
      <c r="K645" s="390"/>
      <c r="L645" s="390"/>
      <c r="N645" s="390"/>
    </row>
    <row r="646" spans="1:14" ht="15" x14ac:dyDescent="0.2">
      <c r="A646" s="97">
        <v>638</v>
      </c>
      <c r="B646" s="97" t="s">
        <v>3681</v>
      </c>
      <c r="C646" s="97" t="s">
        <v>2286</v>
      </c>
      <c r="D646" s="97" t="s">
        <v>3682</v>
      </c>
      <c r="E646" s="97" t="s">
        <v>2275</v>
      </c>
      <c r="F646" s="97" t="s">
        <v>318</v>
      </c>
      <c r="G646" s="4">
        <v>255.1</v>
      </c>
      <c r="H646" s="4">
        <v>250</v>
      </c>
      <c r="I646" s="4">
        <v>50</v>
      </c>
      <c r="J646" s="198"/>
      <c r="K646" s="390"/>
      <c r="L646" s="390"/>
      <c r="N646" s="390"/>
    </row>
    <row r="647" spans="1:14" ht="15" x14ac:dyDescent="0.2">
      <c r="A647" s="97">
        <v>639</v>
      </c>
      <c r="B647" s="97" t="s">
        <v>3683</v>
      </c>
      <c r="C647" s="97" t="s">
        <v>2321</v>
      </c>
      <c r="D647" s="97" t="s">
        <v>3684</v>
      </c>
      <c r="E647" s="97" t="s">
        <v>2275</v>
      </c>
      <c r="F647" s="97" t="s">
        <v>318</v>
      </c>
      <c r="G647" s="4">
        <v>250</v>
      </c>
      <c r="H647" s="4">
        <v>250</v>
      </c>
      <c r="I647" s="4">
        <v>50</v>
      </c>
      <c r="J647" s="198"/>
      <c r="K647" s="390"/>
      <c r="L647" s="390"/>
      <c r="N647" s="390"/>
    </row>
    <row r="648" spans="1:14" ht="15" x14ac:dyDescent="0.2">
      <c r="A648" s="97">
        <v>640</v>
      </c>
      <c r="B648" s="97" t="s">
        <v>2403</v>
      </c>
      <c r="C648" s="97" t="s">
        <v>2286</v>
      </c>
      <c r="D648" s="97" t="s">
        <v>3685</v>
      </c>
      <c r="E648" s="97" t="s">
        <v>2275</v>
      </c>
      <c r="F648" s="97" t="s">
        <v>318</v>
      </c>
      <c r="G648" s="4">
        <v>255.1</v>
      </c>
      <c r="H648" s="4">
        <v>250</v>
      </c>
      <c r="I648" s="4">
        <v>50</v>
      </c>
      <c r="J648" s="198"/>
      <c r="K648" s="390"/>
      <c r="L648" s="390"/>
      <c r="N648" s="390"/>
    </row>
    <row r="649" spans="1:14" ht="15" x14ac:dyDescent="0.2">
      <c r="A649" s="97">
        <v>641</v>
      </c>
      <c r="B649" s="97" t="s">
        <v>3686</v>
      </c>
      <c r="C649" s="97" t="s">
        <v>3687</v>
      </c>
      <c r="D649" s="97" t="s">
        <v>3688</v>
      </c>
      <c r="E649" s="97" t="s">
        <v>2275</v>
      </c>
      <c r="F649" s="97" t="s">
        <v>318</v>
      </c>
      <c r="G649" s="4">
        <v>255.1</v>
      </c>
      <c r="H649" s="4">
        <v>250</v>
      </c>
      <c r="I649" s="4">
        <v>50</v>
      </c>
      <c r="J649" s="198"/>
      <c r="K649" s="390"/>
      <c r="L649" s="390"/>
      <c r="N649" s="390"/>
    </row>
    <row r="650" spans="1:14" ht="15" x14ac:dyDescent="0.2">
      <c r="A650" s="97">
        <v>642</v>
      </c>
      <c r="B650" s="97" t="s">
        <v>3689</v>
      </c>
      <c r="C650" s="97" t="s">
        <v>2784</v>
      </c>
      <c r="D650" s="97" t="s">
        <v>3690</v>
      </c>
      <c r="E650" s="97" t="s">
        <v>2275</v>
      </c>
      <c r="F650" s="97" t="s">
        <v>318</v>
      </c>
      <c r="G650" s="4">
        <v>255.1</v>
      </c>
      <c r="H650" s="4">
        <v>250</v>
      </c>
      <c r="I650" s="4">
        <v>50</v>
      </c>
      <c r="J650" s="198"/>
      <c r="K650" s="390"/>
      <c r="L650" s="390"/>
      <c r="N650" s="390"/>
    </row>
    <row r="651" spans="1:14" ht="15" x14ac:dyDescent="0.2">
      <c r="A651" s="97">
        <v>643</v>
      </c>
      <c r="B651" s="97" t="s">
        <v>3691</v>
      </c>
      <c r="C651" s="97" t="s">
        <v>3157</v>
      </c>
      <c r="D651" s="97" t="s">
        <v>3692</v>
      </c>
      <c r="E651" s="97" t="s">
        <v>2275</v>
      </c>
      <c r="F651" s="97" t="s">
        <v>318</v>
      </c>
      <c r="G651" s="4">
        <v>255.1</v>
      </c>
      <c r="H651" s="4">
        <v>250</v>
      </c>
      <c r="I651" s="4">
        <v>50</v>
      </c>
      <c r="J651" s="198"/>
      <c r="K651" s="390"/>
      <c r="L651" s="390"/>
      <c r="N651" s="390"/>
    </row>
    <row r="652" spans="1:14" ht="15" x14ac:dyDescent="0.2">
      <c r="A652" s="97">
        <v>644</v>
      </c>
      <c r="B652" s="97" t="s">
        <v>3693</v>
      </c>
      <c r="C652" s="97" t="s">
        <v>3694</v>
      </c>
      <c r="D652" s="97" t="s">
        <v>3695</v>
      </c>
      <c r="E652" s="97" t="s">
        <v>2275</v>
      </c>
      <c r="F652" s="97" t="s">
        <v>318</v>
      </c>
      <c r="G652" s="4">
        <v>255.1</v>
      </c>
      <c r="H652" s="4">
        <v>250</v>
      </c>
      <c r="I652" s="4">
        <v>50</v>
      </c>
      <c r="J652" s="198"/>
      <c r="K652" s="390"/>
      <c r="L652" s="390"/>
      <c r="N652" s="390"/>
    </row>
    <row r="653" spans="1:14" ht="15" x14ac:dyDescent="0.2">
      <c r="A653" s="97">
        <v>645</v>
      </c>
      <c r="B653" s="97" t="s">
        <v>3696</v>
      </c>
      <c r="C653" s="97" t="s">
        <v>3697</v>
      </c>
      <c r="D653" s="97" t="s">
        <v>3698</v>
      </c>
      <c r="E653" s="97" t="s">
        <v>2275</v>
      </c>
      <c r="F653" s="97" t="s">
        <v>318</v>
      </c>
      <c r="G653" s="4">
        <v>255.1</v>
      </c>
      <c r="H653" s="4">
        <v>250</v>
      </c>
      <c r="I653" s="4">
        <v>50</v>
      </c>
      <c r="J653" s="198"/>
      <c r="K653" s="390"/>
      <c r="L653" s="390"/>
      <c r="N653" s="390"/>
    </row>
    <row r="654" spans="1:14" ht="15" x14ac:dyDescent="0.2">
      <c r="A654" s="97">
        <v>646</v>
      </c>
      <c r="B654" s="97" t="s">
        <v>3699</v>
      </c>
      <c r="C654" s="97" t="s">
        <v>3700</v>
      </c>
      <c r="D654" s="97" t="s">
        <v>3701</v>
      </c>
      <c r="E654" s="97" t="s">
        <v>2275</v>
      </c>
      <c r="F654" s="97" t="s">
        <v>318</v>
      </c>
      <c r="G654" s="4">
        <v>255.1</v>
      </c>
      <c r="H654" s="4">
        <v>250</v>
      </c>
      <c r="I654" s="4">
        <v>50</v>
      </c>
      <c r="J654" s="198"/>
      <c r="K654" s="390"/>
      <c r="L654" s="390"/>
      <c r="N654" s="390"/>
    </row>
    <row r="655" spans="1:14" ht="15" x14ac:dyDescent="0.2">
      <c r="A655" s="97">
        <v>647</v>
      </c>
      <c r="B655" s="97" t="s">
        <v>2852</v>
      </c>
      <c r="C655" s="97" t="s">
        <v>3702</v>
      </c>
      <c r="D655" s="97" t="s">
        <v>3703</v>
      </c>
      <c r="E655" s="97" t="s">
        <v>2275</v>
      </c>
      <c r="F655" s="97" t="s">
        <v>318</v>
      </c>
      <c r="G655" s="4">
        <v>255.1</v>
      </c>
      <c r="H655" s="4">
        <v>250</v>
      </c>
      <c r="I655" s="4">
        <v>50</v>
      </c>
      <c r="J655" s="198"/>
      <c r="K655" s="390"/>
      <c r="L655" s="390"/>
      <c r="N655" s="390"/>
    </row>
    <row r="656" spans="1:14" ht="15" x14ac:dyDescent="0.2">
      <c r="A656" s="97">
        <v>648</v>
      </c>
      <c r="B656" s="97" t="s">
        <v>2928</v>
      </c>
      <c r="C656" s="97" t="s">
        <v>3704</v>
      </c>
      <c r="D656" s="97" t="s">
        <v>3705</v>
      </c>
      <c r="E656" s="97" t="s">
        <v>2275</v>
      </c>
      <c r="F656" s="97" t="s">
        <v>318</v>
      </c>
      <c r="G656" s="4">
        <v>255.1</v>
      </c>
      <c r="H656" s="4">
        <v>250</v>
      </c>
      <c r="I656" s="4">
        <v>50</v>
      </c>
      <c r="J656" s="198"/>
      <c r="K656" s="390"/>
      <c r="L656" s="390"/>
      <c r="N656" s="390"/>
    </row>
    <row r="657" spans="1:14" ht="15" x14ac:dyDescent="0.2">
      <c r="A657" s="97">
        <v>649</v>
      </c>
      <c r="B657" s="97" t="s">
        <v>3637</v>
      </c>
      <c r="C657" s="97" t="s">
        <v>3706</v>
      </c>
      <c r="D657" s="97" t="s">
        <v>3707</v>
      </c>
      <c r="E657" s="97" t="s">
        <v>2275</v>
      </c>
      <c r="F657" s="97" t="s">
        <v>318</v>
      </c>
      <c r="G657" s="4">
        <v>250</v>
      </c>
      <c r="H657" s="4">
        <v>250</v>
      </c>
      <c r="I657" s="4">
        <v>50</v>
      </c>
      <c r="J657" s="198"/>
      <c r="K657" s="390"/>
      <c r="L657" s="390"/>
      <c r="N657" s="390"/>
    </row>
    <row r="658" spans="1:14" ht="15" x14ac:dyDescent="0.2">
      <c r="A658" s="97">
        <v>650</v>
      </c>
      <c r="B658" s="97" t="s">
        <v>2705</v>
      </c>
      <c r="C658" s="97" t="s">
        <v>3616</v>
      </c>
      <c r="D658" s="97" t="s">
        <v>3708</v>
      </c>
      <c r="E658" s="97" t="s">
        <v>2275</v>
      </c>
      <c r="F658" s="97" t="s">
        <v>318</v>
      </c>
      <c r="G658" s="4">
        <v>255.1</v>
      </c>
      <c r="H658" s="4">
        <v>250</v>
      </c>
      <c r="I658" s="4">
        <v>50</v>
      </c>
      <c r="J658" s="198"/>
      <c r="K658" s="390"/>
      <c r="L658" s="390"/>
      <c r="N658" s="390"/>
    </row>
    <row r="659" spans="1:14" ht="15" x14ac:dyDescent="0.2">
      <c r="A659" s="97">
        <v>651</v>
      </c>
      <c r="B659" s="97" t="s">
        <v>3709</v>
      </c>
      <c r="C659" s="97" t="s">
        <v>3710</v>
      </c>
      <c r="D659" s="97" t="s">
        <v>3711</v>
      </c>
      <c r="E659" s="97" t="s">
        <v>2275</v>
      </c>
      <c r="F659" s="97" t="s">
        <v>318</v>
      </c>
      <c r="G659" s="4">
        <v>255.1</v>
      </c>
      <c r="H659" s="4">
        <v>250</v>
      </c>
      <c r="I659" s="4">
        <v>50</v>
      </c>
      <c r="J659" s="198"/>
      <c r="K659" s="390"/>
      <c r="L659" s="390"/>
      <c r="N659" s="390"/>
    </row>
    <row r="660" spans="1:14" ht="15" x14ac:dyDescent="0.2">
      <c r="A660" s="97">
        <v>652</v>
      </c>
      <c r="B660" s="97" t="s">
        <v>3110</v>
      </c>
      <c r="C660" s="97" t="s">
        <v>3453</v>
      </c>
      <c r="D660" s="97" t="s">
        <v>3712</v>
      </c>
      <c r="E660" s="97" t="s">
        <v>2275</v>
      </c>
      <c r="F660" s="97" t="s">
        <v>318</v>
      </c>
      <c r="G660" s="4">
        <v>250</v>
      </c>
      <c r="H660" s="4">
        <v>250</v>
      </c>
      <c r="I660" s="4">
        <v>50</v>
      </c>
      <c r="J660" s="198"/>
      <c r="K660" s="390"/>
      <c r="L660" s="390"/>
      <c r="N660" s="390"/>
    </row>
    <row r="661" spans="1:14" ht="15" x14ac:dyDescent="0.2">
      <c r="A661" s="97">
        <v>653</v>
      </c>
      <c r="B661" s="97" t="s">
        <v>3713</v>
      </c>
      <c r="C661" s="97" t="s">
        <v>3453</v>
      </c>
      <c r="D661" s="97" t="s">
        <v>3714</v>
      </c>
      <c r="E661" s="97" t="s">
        <v>2275</v>
      </c>
      <c r="F661" s="97" t="s">
        <v>318</v>
      </c>
      <c r="G661" s="4">
        <v>250</v>
      </c>
      <c r="H661" s="4">
        <v>250</v>
      </c>
      <c r="I661" s="4">
        <v>50</v>
      </c>
      <c r="J661" s="198"/>
      <c r="K661" s="390"/>
      <c r="L661" s="390"/>
      <c r="N661" s="390"/>
    </row>
    <row r="662" spans="1:14" ht="15" x14ac:dyDescent="0.2">
      <c r="A662" s="97">
        <v>654</v>
      </c>
      <c r="B662" s="97" t="s">
        <v>3715</v>
      </c>
      <c r="C662" s="97" t="s">
        <v>3453</v>
      </c>
      <c r="D662" s="97" t="s">
        <v>3716</v>
      </c>
      <c r="E662" s="97" t="s">
        <v>2275</v>
      </c>
      <c r="F662" s="97" t="s">
        <v>318</v>
      </c>
      <c r="G662" s="4">
        <v>250</v>
      </c>
      <c r="H662" s="4">
        <v>250</v>
      </c>
      <c r="I662" s="4">
        <v>50</v>
      </c>
      <c r="J662" s="198"/>
      <c r="K662" s="390"/>
      <c r="L662" s="390"/>
      <c r="N662" s="390"/>
    </row>
    <row r="663" spans="1:14" ht="15" x14ac:dyDescent="0.2">
      <c r="A663" s="97">
        <v>655</v>
      </c>
      <c r="B663" s="97" t="s">
        <v>3717</v>
      </c>
      <c r="C663" s="97" t="s">
        <v>3436</v>
      </c>
      <c r="D663" s="97" t="s">
        <v>3718</v>
      </c>
      <c r="E663" s="97" t="s">
        <v>2275</v>
      </c>
      <c r="F663" s="97" t="s">
        <v>318</v>
      </c>
      <c r="G663" s="4">
        <v>250</v>
      </c>
      <c r="H663" s="4">
        <v>250</v>
      </c>
      <c r="I663" s="4">
        <v>50</v>
      </c>
      <c r="J663" s="198"/>
      <c r="K663" s="390"/>
      <c r="L663" s="390"/>
      <c r="N663" s="390"/>
    </row>
    <row r="664" spans="1:14" ht="15" x14ac:dyDescent="0.2">
      <c r="A664" s="97">
        <v>656</v>
      </c>
      <c r="B664" s="97" t="s">
        <v>2789</v>
      </c>
      <c r="C664" s="97" t="s">
        <v>2546</v>
      </c>
      <c r="D664" s="97" t="s">
        <v>3719</v>
      </c>
      <c r="E664" s="97" t="s">
        <v>2275</v>
      </c>
      <c r="F664" s="97" t="s">
        <v>318</v>
      </c>
      <c r="G664" s="4">
        <v>255.1</v>
      </c>
      <c r="H664" s="4">
        <v>250</v>
      </c>
      <c r="I664" s="4">
        <v>50</v>
      </c>
      <c r="J664" s="198"/>
      <c r="K664" s="390"/>
      <c r="L664" s="390"/>
      <c r="N664" s="390"/>
    </row>
    <row r="665" spans="1:14" ht="15" x14ac:dyDescent="0.2">
      <c r="A665" s="97">
        <v>657</v>
      </c>
      <c r="B665" s="97" t="s">
        <v>2836</v>
      </c>
      <c r="C665" s="97" t="s">
        <v>3720</v>
      </c>
      <c r="D665" s="97" t="s">
        <v>3721</v>
      </c>
      <c r="E665" s="97" t="s">
        <v>2275</v>
      </c>
      <c r="F665" s="97" t="s">
        <v>318</v>
      </c>
      <c r="G665" s="4">
        <v>250</v>
      </c>
      <c r="H665" s="4">
        <v>250</v>
      </c>
      <c r="I665" s="4">
        <v>50</v>
      </c>
      <c r="J665" s="198"/>
      <c r="K665" s="390"/>
      <c r="L665" s="390"/>
      <c r="N665" s="390"/>
    </row>
    <row r="666" spans="1:14" ht="15" x14ac:dyDescent="0.2">
      <c r="A666" s="97">
        <v>658</v>
      </c>
      <c r="B666" s="97" t="s">
        <v>3722</v>
      </c>
      <c r="C666" s="97" t="s">
        <v>2273</v>
      </c>
      <c r="D666" s="97" t="s">
        <v>3723</v>
      </c>
      <c r="E666" s="97" t="s">
        <v>2275</v>
      </c>
      <c r="F666" s="97" t="s">
        <v>318</v>
      </c>
      <c r="G666" s="4">
        <v>255.1</v>
      </c>
      <c r="H666" s="4">
        <v>250</v>
      </c>
      <c r="I666" s="4">
        <v>50</v>
      </c>
      <c r="J666" s="198"/>
      <c r="K666" s="390"/>
      <c r="L666" s="390"/>
      <c r="N666" s="390"/>
    </row>
    <row r="667" spans="1:14" ht="15" x14ac:dyDescent="0.2">
      <c r="A667" s="97">
        <v>659</v>
      </c>
      <c r="B667" s="97" t="s">
        <v>3724</v>
      </c>
      <c r="C667" s="97" t="s">
        <v>3725</v>
      </c>
      <c r="D667" s="97" t="s">
        <v>3726</v>
      </c>
      <c r="E667" s="97" t="s">
        <v>2275</v>
      </c>
      <c r="F667" s="97" t="s">
        <v>318</v>
      </c>
      <c r="G667" s="4">
        <v>250</v>
      </c>
      <c r="H667" s="4">
        <v>250</v>
      </c>
      <c r="I667" s="4">
        <v>50</v>
      </c>
      <c r="J667" s="198"/>
      <c r="K667" s="390"/>
      <c r="L667" s="390"/>
      <c r="N667" s="390"/>
    </row>
    <row r="668" spans="1:14" ht="15" x14ac:dyDescent="0.2">
      <c r="A668" s="97">
        <v>660</v>
      </c>
      <c r="B668" s="97" t="s">
        <v>3727</v>
      </c>
      <c r="C668" s="97" t="s">
        <v>2504</v>
      </c>
      <c r="D668" s="97" t="s">
        <v>3728</v>
      </c>
      <c r="E668" s="97" t="s">
        <v>2275</v>
      </c>
      <c r="F668" s="97" t="s">
        <v>318</v>
      </c>
      <c r="G668" s="4">
        <v>255.1</v>
      </c>
      <c r="H668" s="4">
        <v>250</v>
      </c>
      <c r="I668" s="4">
        <v>50</v>
      </c>
      <c r="J668" s="198"/>
      <c r="K668" s="390"/>
      <c r="L668" s="390"/>
      <c r="N668" s="390"/>
    </row>
    <row r="669" spans="1:14" ht="15" x14ac:dyDescent="0.2">
      <c r="A669" s="97">
        <v>661</v>
      </c>
      <c r="B669" s="97" t="s">
        <v>3729</v>
      </c>
      <c r="C669" s="97" t="s">
        <v>2538</v>
      </c>
      <c r="D669" s="97" t="s">
        <v>3730</v>
      </c>
      <c r="E669" s="97" t="s">
        <v>2275</v>
      </c>
      <c r="F669" s="97" t="s">
        <v>318</v>
      </c>
      <c r="G669" s="4">
        <v>255.1</v>
      </c>
      <c r="H669" s="4">
        <v>250</v>
      </c>
      <c r="I669" s="4">
        <v>50</v>
      </c>
      <c r="J669" s="198"/>
      <c r="K669" s="390"/>
      <c r="L669" s="390"/>
      <c r="N669" s="390"/>
    </row>
    <row r="670" spans="1:14" ht="15" x14ac:dyDescent="0.2">
      <c r="A670" s="97">
        <v>662</v>
      </c>
      <c r="B670" s="97" t="s">
        <v>3731</v>
      </c>
      <c r="C670" s="97" t="s">
        <v>3725</v>
      </c>
      <c r="D670" s="97" t="s">
        <v>3732</v>
      </c>
      <c r="E670" s="97" t="s">
        <v>2275</v>
      </c>
      <c r="F670" s="97" t="s">
        <v>318</v>
      </c>
      <c r="G670" s="4">
        <v>255.1</v>
      </c>
      <c r="H670" s="4">
        <v>250</v>
      </c>
      <c r="I670" s="4">
        <v>50</v>
      </c>
      <c r="J670" s="198"/>
      <c r="K670" s="390"/>
      <c r="L670" s="390"/>
      <c r="N670" s="390"/>
    </row>
    <row r="671" spans="1:14" ht="15" x14ac:dyDescent="0.2">
      <c r="A671" s="97">
        <v>663</v>
      </c>
      <c r="B671" s="97" t="s">
        <v>3733</v>
      </c>
      <c r="C671" s="97" t="s">
        <v>3269</v>
      </c>
      <c r="D671" s="97" t="s">
        <v>3734</v>
      </c>
      <c r="E671" s="97" t="s">
        <v>2275</v>
      </c>
      <c r="F671" s="97" t="s">
        <v>318</v>
      </c>
      <c r="G671" s="4">
        <v>255.1</v>
      </c>
      <c r="H671" s="4">
        <v>250</v>
      </c>
      <c r="I671" s="4">
        <v>50</v>
      </c>
      <c r="J671" s="198"/>
      <c r="K671" s="390"/>
      <c r="L671" s="390"/>
      <c r="N671" s="390"/>
    </row>
    <row r="672" spans="1:14" ht="15" x14ac:dyDescent="0.2">
      <c r="A672" s="97">
        <v>664</v>
      </c>
      <c r="B672" s="97" t="s">
        <v>3735</v>
      </c>
      <c r="C672" s="97" t="s">
        <v>3578</v>
      </c>
      <c r="D672" s="97" t="s">
        <v>3736</v>
      </c>
      <c r="E672" s="97" t="s">
        <v>2275</v>
      </c>
      <c r="F672" s="97" t="s">
        <v>318</v>
      </c>
      <c r="G672" s="4">
        <v>250</v>
      </c>
      <c r="H672" s="4">
        <v>250</v>
      </c>
      <c r="I672" s="4">
        <v>50</v>
      </c>
      <c r="J672" s="198"/>
      <c r="K672" s="390"/>
      <c r="L672" s="390"/>
      <c r="N672" s="390"/>
    </row>
    <row r="673" spans="1:14" ht="15" x14ac:dyDescent="0.2">
      <c r="A673" s="97">
        <v>665</v>
      </c>
      <c r="B673" s="97" t="s">
        <v>2221</v>
      </c>
      <c r="C673" s="97" t="s">
        <v>3737</v>
      </c>
      <c r="D673" s="97" t="s">
        <v>3738</v>
      </c>
      <c r="E673" s="97" t="s">
        <v>2275</v>
      </c>
      <c r="F673" s="97" t="s">
        <v>318</v>
      </c>
      <c r="G673" s="4">
        <v>255.1</v>
      </c>
      <c r="H673" s="4">
        <v>250</v>
      </c>
      <c r="I673" s="4">
        <v>50</v>
      </c>
      <c r="J673" s="198"/>
      <c r="K673" s="390"/>
      <c r="L673" s="390"/>
      <c r="N673" s="390"/>
    </row>
    <row r="674" spans="1:14" ht="15" x14ac:dyDescent="0.2">
      <c r="A674" s="97">
        <v>666</v>
      </c>
      <c r="B674" s="97" t="s">
        <v>3739</v>
      </c>
      <c r="C674" s="97" t="s">
        <v>3372</v>
      </c>
      <c r="D674" s="97" t="s">
        <v>3740</v>
      </c>
      <c r="E674" s="97" t="s">
        <v>2275</v>
      </c>
      <c r="F674" s="97" t="s">
        <v>318</v>
      </c>
      <c r="G674" s="4">
        <v>255.1</v>
      </c>
      <c r="H674" s="4">
        <v>250</v>
      </c>
      <c r="I674" s="4">
        <v>50</v>
      </c>
      <c r="J674" s="198"/>
      <c r="K674" s="390"/>
      <c r="L674" s="390"/>
      <c r="N674" s="390"/>
    </row>
    <row r="675" spans="1:14" ht="15" x14ac:dyDescent="0.2">
      <c r="A675" s="97">
        <v>667</v>
      </c>
      <c r="B675" s="97" t="s">
        <v>2221</v>
      </c>
      <c r="C675" s="97" t="s">
        <v>3741</v>
      </c>
      <c r="D675" s="97" t="s">
        <v>3742</v>
      </c>
      <c r="E675" s="97" t="s">
        <v>2275</v>
      </c>
      <c r="F675" s="97" t="s">
        <v>318</v>
      </c>
      <c r="G675" s="4">
        <v>255.1</v>
      </c>
      <c r="H675" s="4">
        <v>250</v>
      </c>
      <c r="I675" s="4">
        <v>50</v>
      </c>
      <c r="J675" s="198"/>
      <c r="K675" s="390"/>
      <c r="L675" s="390"/>
      <c r="N675" s="390"/>
    </row>
    <row r="676" spans="1:14" ht="15" x14ac:dyDescent="0.2">
      <c r="A676" s="97">
        <v>668</v>
      </c>
      <c r="B676" s="97" t="s">
        <v>2543</v>
      </c>
      <c r="C676" s="97" t="s">
        <v>3743</v>
      </c>
      <c r="D676" s="97" t="s">
        <v>3744</v>
      </c>
      <c r="E676" s="97" t="s">
        <v>2275</v>
      </c>
      <c r="F676" s="97" t="s">
        <v>318</v>
      </c>
      <c r="G676" s="4">
        <v>255.1</v>
      </c>
      <c r="H676" s="4">
        <v>250</v>
      </c>
      <c r="I676" s="4">
        <v>50</v>
      </c>
      <c r="J676" s="198"/>
      <c r="K676" s="390"/>
      <c r="L676" s="390"/>
      <c r="N676" s="390"/>
    </row>
    <row r="677" spans="1:14" ht="15" x14ac:dyDescent="0.2">
      <c r="A677" s="97">
        <v>669</v>
      </c>
      <c r="B677" s="97" t="s">
        <v>3153</v>
      </c>
      <c r="C677" s="97" t="s">
        <v>3737</v>
      </c>
      <c r="D677" s="97" t="s">
        <v>3745</v>
      </c>
      <c r="E677" s="97" t="s">
        <v>2275</v>
      </c>
      <c r="F677" s="97" t="s">
        <v>318</v>
      </c>
      <c r="G677" s="4">
        <v>255.1</v>
      </c>
      <c r="H677" s="4">
        <v>250</v>
      </c>
      <c r="I677" s="4">
        <v>50</v>
      </c>
      <c r="J677" s="198"/>
      <c r="K677" s="390"/>
      <c r="L677" s="390"/>
      <c r="N677" s="390"/>
    </row>
    <row r="678" spans="1:14" ht="15" x14ac:dyDescent="0.2">
      <c r="A678" s="97">
        <v>670</v>
      </c>
      <c r="B678" s="97" t="s">
        <v>3746</v>
      </c>
      <c r="C678" s="97" t="s">
        <v>3747</v>
      </c>
      <c r="D678" s="97" t="s">
        <v>3748</v>
      </c>
      <c r="E678" s="97" t="s">
        <v>2275</v>
      </c>
      <c r="F678" s="97" t="s">
        <v>318</v>
      </c>
      <c r="G678" s="4">
        <v>255.1</v>
      </c>
      <c r="H678" s="4">
        <v>250</v>
      </c>
      <c r="I678" s="4">
        <v>50</v>
      </c>
      <c r="J678" s="198"/>
      <c r="K678" s="390"/>
      <c r="L678" s="390"/>
      <c r="N678" s="390"/>
    </row>
    <row r="679" spans="1:14" ht="15" x14ac:dyDescent="0.2">
      <c r="A679" s="97">
        <v>671</v>
      </c>
      <c r="B679" s="97" t="s">
        <v>2543</v>
      </c>
      <c r="C679" s="97" t="s">
        <v>2784</v>
      </c>
      <c r="D679" s="97" t="s">
        <v>3749</v>
      </c>
      <c r="E679" s="97" t="s">
        <v>2275</v>
      </c>
      <c r="F679" s="97" t="s">
        <v>318</v>
      </c>
      <c r="G679" s="4">
        <v>255.1</v>
      </c>
      <c r="H679" s="4">
        <v>250</v>
      </c>
      <c r="I679" s="4">
        <v>50</v>
      </c>
      <c r="J679" s="198"/>
      <c r="K679" s="390"/>
      <c r="L679" s="390"/>
      <c r="N679" s="390"/>
    </row>
    <row r="680" spans="1:14" ht="15" x14ac:dyDescent="0.2">
      <c r="A680" s="97">
        <v>672</v>
      </c>
      <c r="B680" s="97" t="s">
        <v>3750</v>
      </c>
      <c r="C680" s="97" t="s">
        <v>3751</v>
      </c>
      <c r="D680" s="97" t="s">
        <v>3752</v>
      </c>
      <c r="E680" s="97" t="s">
        <v>2275</v>
      </c>
      <c r="F680" s="97" t="s">
        <v>318</v>
      </c>
      <c r="G680" s="4">
        <v>255.1</v>
      </c>
      <c r="H680" s="4">
        <v>250</v>
      </c>
      <c r="I680" s="4">
        <v>50</v>
      </c>
      <c r="J680" s="198"/>
      <c r="K680" s="390"/>
      <c r="L680" s="390"/>
      <c r="N680" s="390"/>
    </row>
    <row r="681" spans="1:14" ht="15" x14ac:dyDescent="0.2">
      <c r="A681" s="97">
        <v>673</v>
      </c>
      <c r="B681" s="97" t="s">
        <v>2789</v>
      </c>
      <c r="C681" s="97" t="s">
        <v>3753</v>
      </c>
      <c r="D681" s="97" t="s">
        <v>3754</v>
      </c>
      <c r="E681" s="97" t="s">
        <v>2275</v>
      </c>
      <c r="F681" s="97" t="s">
        <v>318</v>
      </c>
      <c r="G681" s="4">
        <v>255.1</v>
      </c>
      <c r="H681" s="4">
        <v>250</v>
      </c>
      <c r="I681" s="4">
        <v>50</v>
      </c>
      <c r="J681" s="198"/>
      <c r="K681" s="390"/>
      <c r="L681" s="390"/>
      <c r="N681" s="390"/>
    </row>
    <row r="682" spans="1:14" ht="15" x14ac:dyDescent="0.2">
      <c r="A682" s="97">
        <v>674</v>
      </c>
      <c r="B682" s="97" t="s">
        <v>3195</v>
      </c>
      <c r="C682" s="97" t="s">
        <v>3755</v>
      </c>
      <c r="D682" s="97" t="s">
        <v>3756</v>
      </c>
      <c r="E682" s="97" t="s">
        <v>2275</v>
      </c>
      <c r="F682" s="97" t="s">
        <v>318</v>
      </c>
      <c r="G682" s="4">
        <v>255.1</v>
      </c>
      <c r="H682" s="4">
        <v>250</v>
      </c>
      <c r="I682" s="4">
        <v>50</v>
      </c>
      <c r="J682" s="198"/>
      <c r="K682" s="390"/>
      <c r="L682" s="390"/>
      <c r="N682" s="390"/>
    </row>
    <row r="683" spans="1:14" ht="15" x14ac:dyDescent="0.2">
      <c r="A683" s="97">
        <v>675</v>
      </c>
      <c r="B683" s="97" t="s">
        <v>3757</v>
      </c>
      <c r="C683" s="97" t="s">
        <v>3372</v>
      </c>
      <c r="D683" s="97" t="s">
        <v>3758</v>
      </c>
      <c r="E683" s="97" t="s">
        <v>2275</v>
      </c>
      <c r="F683" s="97" t="s">
        <v>318</v>
      </c>
      <c r="G683" s="4">
        <v>255.1</v>
      </c>
      <c r="H683" s="4">
        <v>250</v>
      </c>
      <c r="I683" s="4">
        <v>50</v>
      </c>
      <c r="J683" s="198"/>
      <c r="K683" s="390"/>
      <c r="L683" s="390"/>
      <c r="N683" s="390"/>
    </row>
    <row r="684" spans="1:14" ht="15" x14ac:dyDescent="0.2">
      <c r="A684" s="97">
        <v>676</v>
      </c>
      <c r="B684" s="97" t="s">
        <v>2258</v>
      </c>
      <c r="C684" s="97" t="s">
        <v>3747</v>
      </c>
      <c r="D684" s="97" t="s">
        <v>3759</v>
      </c>
      <c r="E684" s="97" t="s">
        <v>2275</v>
      </c>
      <c r="F684" s="97" t="s">
        <v>318</v>
      </c>
      <c r="G684" s="4">
        <v>255.1</v>
      </c>
      <c r="H684" s="4">
        <v>250</v>
      </c>
      <c r="I684" s="4">
        <v>50</v>
      </c>
      <c r="J684" s="198"/>
      <c r="K684" s="390"/>
      <c r="L684" s="390"/>
      <c r="N684" s="390"/>
    </row>
    <row r="685" spans="1:14" ht="15" x14ac:dyDescent="0.2">
      <c r="A685" s="97">
        <v>677</v>
      </c>
      <c r="B685" s="97" t="s">
        <v>3760</v>
      </c>
      <c r="C685" s="97" t="s">
        <v>3761</v>
      </c>
      <c r="D685" s="97" t="s">
        <v>3762</v>
      </c>
      <c r="E685" s="97" t="s">
        <v>2275</v>
      </c>
      <c r="F685" s="97" t="s">
        <v>318</v>
      </c>
      <c r="G685" s="4">
        <v>255.1</v>
      </c>
      <c r="H685" s="4">
        <v>250</v>
      </c>
      <c r="I685" s="4">
        <v>50</v>
      </c>
      <c r="J685" s="198"/>
      <c r="K685" s="390"/>
      <c r="L685" s="390"/>
      <c r="N685" s="390"/>
    </row>
    <row r="686" spans="1:14" ht="15" x14ac:dyDescent="0.2">
      <c r="A686" s="97">
        <v>678</v>
      </c>
      <c r="B686" s="97" t="s">
        <v>3763</v>
      </c>
      <c r="C686" s="97" t="s">
        <v>3764</v>
      </c>
      <c r="D686" s="97" t="s">
        <v>3765</v>
      </c>
      <c r="E686" s="97" t="s">
        <v>2275</v>
      </c>
      <c r="F686" s="97" t="s">
        <v>318</v>
      </c>
      <c r="G686" s="4">
        <v>250</v>
      </c>
      <c r="H686" s="4">
        <v>250</v>
      </c>
      <c r="I686" s="4">
        <v>50</v>
      </c>
      <c r="J686" s="198"/>
      <c r="K686" s="390"/>
      <c r="L686" s="390"/>
      <c r="N686" s="390"/>
    </row>
    <row r="687" spans="1:14" ht="15" x14ac:dyDescent="0.2">
      <c r="A687" s="97">
        <v>679</v>
      </c>
      <c r="B687" s="97" t="s">
        <v>3766</v>
      </c>
      <c r="C687" s="97" t="s">
        <v>3694</v>
      </c>
      <c r="D687" s="97" t="s">
        <v>3767</v>
      </c>
      <c r="E687" s="97" t="s">
        <v>2275</v>
      </c>
      <c r="F687" s="97" t="s">
        <v>318</v>
      </c>
      <c r="G687" s="4">
        <v>255.1</v>
      </c>
      <c r="H687" s="4">
        <v>250</v>
      </c>
      <c r="I687" s="4">
        <v>50</v>
      </c>
      <c r="J687" s="198"/>
      <c r="K687" s="390"/>
      <c r="L687" s="390"/>
      <c r="N687" s="390"/>
    </row>
    <row r="688" spans="1:14" ht="15" x14ac:dyDescent="0.2">
      <c r="A688" s="97">
        <v>680</v>
      </c>
      <c r="B688" s="97" t="s">
        <v>3746</v>
      </c>
      <c r="C688" s="97" t="s">
        <v>3768</v>
      </c>
      <c r="D688" s="97" t="s">
        <v>3769</v>
      </c>
      <c r="E688" s="97" t="s">
        <v>2275</v>
      </c>
      <c r="F688" s="97" t="s">
        <v>318</v>
      </c>
      <c r="G688" s="4">
        <v>255.1</v>
      </c>
      <c r="H688" s="4">
        <v>250</v>
      </c>
      <c r="I688" s="4">
        <v>50</v>
      </c>
      <c r="J688" s="198"/>
      <c r="K688" s="390"/>
      <c r="L688" s="390"/>
      <c r="N688" s="390"/>
    </row>
    <row r="689" spans="1:14" ht="15" x14ac:dyDescent="0.2">
      <c r="A689" s="97">
        <v>681</v>
      </c>
      <c r="B689" s="97" t="s">
        <v>3130</v>
      </c>
      <c r="C689" s="97" t="s">
        <v>3770</v>
      </c>
      <c r="D689" s="97" t="s">
        <v>3771</v>
      </c>
      <c r="E689" s="97" t="s">
        <v>2275</v>
      </c>
      <c r="F689" s="97" t="s">
        <v>318</v>
      </c>
      <c r="G689" s="4">
        <v>255.1</v>
      </c>
      <c r="H689" s="4">
        <v>250</v>
      </c>
      <c r="I689" s="4">
        <v>50</v>
      </c>
      <c r="J689" s="198"/>
      <c r="K689" s="390"/>
      <c r="L689" s="390"/>
      <c r="N689" s="390"/>
    </row>
    <row r="690" spans="1:14" ht="15" x14ac:dyDescent="0.2">
      <c r="A690" s="97">
        <v>682</v>
      </c>
      <c r="B690" s="97" t="s">
        <v>3772</v>
      </c>
      <c r="C690" s="97" t="s">
        <v>3773</v>
      </c>
      <c r="D690" s="97" t="s">
        <v>3774</v>
      </c>
      <c r="E690" s="97" t="s">
        <v>2275</v>
      </c>
      <c r="F690" s="97" t="s">
        <v>318</v>
      </c>
      <c r="G690" s="4">
        <v>255.1</v>
      </c>
      <c r="H690" s="4">
        <v>250</v>
      </c>
      <c r="I690" s="4">
        <v>50</v>
      </c>
      <c r="J690" s="198"/>
      <c r="K690" s="390"/>
      <c r="L690" s="390"/>
      <c r="N690" s="390"/>
    </row>
    <row r="691" spans="1:14" ht="15" x14ac:dyDescent="0.2">
      <c r="A691" s="97">
        <v>683</v>
      </c>
      <c r="B691" s="97" t="s">
        <v>2571</v>
      </c>
      <c r="C691" s="97" t="s">
        <v>3694</v>
      </c>
      <c r="D691" s="97" t="s">
        <v>3775</v>
      </c>
      <c r="E691" s="97" t="s">
        <v>2275</v>
      </c>
      <c r="F691" s="97" t="s">
        <v>318</v>
      </c>
      <c r="G691" s="4">
        <v>255.1</v>
      </c>
      <c r="H691" s="4">
        <v>250</v>
      </c>
      <c r="I691" s="4">
        <v>50</v>
      </c>
      <c r="J691" s="198"/>
      <c r="K691" s="390"/>
      <c r="L691" s="390"/>
      <c r="N691" s="390"/>
    </row>
    <row r="692" spans="1:14" ht="15" x14ac:dyDescent="0.2">
      <c r="A692" s="97">
        <v>684</v>
      </c>
      <c r="B692" s="97" t="s">
        <v>3776</v>
      </c>
      <c r="C692" s="97" t="s">
        <v>3777</v>
      </c>
      <c r="D692" s="97" t="s">
        <v>3778</v>
      </c>
      <c r="E692" s="97" t="s">
        <v>2275</v>
      </c>
      <c r="F692" s="97" t="s">
        <v>318</v>
      </c>
      <c r="G692" s="4">
        <v>255.1</v>
      </c>
      <c r="H692" s="4">
        <v>250</v>
      </c>
      <c r="I692" s="4">
        <v>50</v>
      </c>
      <c r="J692" s="198"/>
      <c r="K692" s="390"/>
      <c r="L692" s="390"/>
      <c r="N692" s="390"/>
    </row>
    <row r="693" spans="1:14" ht="15" x14ac:dyDescent="0.2">
      <c r="A693" s="97">
        <v>685</v>
      </c>
      <c r="B693" s="97" t="s">
        <v>3779</v>
      </c>
      <c r="C693" s="97" t="s">
        <v>3780</v>
      </c>
      <c r="D693" s="97" t="s">
        <v>3781</v>
      </c>
      <c r="E693" s="97" t="s">
        <v>2275</v>
      </c>
      <c r="F693" s="97" t="s">
        <v>318</v>
      </c>
      <c r="G693" s="4">
        <v>255.1</v>
      </c>
      <c r="H693" s="4">
        <v>250</v>
      </c>
      <c r="I693" s="4">
        <v>50</v>
      </c>
      <c r="J693" s="198"/>
      <c r="K693" s="390"/>
      <c r="L693" s="390"/>
      <c r="N693" s="390"/>
    </row>
    <row r="694" spans="1:14" ht="15" x14ac:dyDescent="0.2">
      <c r="A694" s="97">
        <v>686</v>
      </c>
      <c r="B694" s="97" t="s">
        <v>3782</v>
      </c>
      <c r="C694" s="97" t="s">
        <v>3783</v>
      </c>
      <c r="D694" s="97" t="s">
        <v>3784</v>
      </c>
      <c r="E694" s="97" t="s">
        <v>2275</v>
      </c>
      <c r="F694" s="97" t="s">
        <v>318</v>
      </c>
      <c r="G694" s="4">
        <v>255.1</v>
      </c>
      <c r="H694" s="4">
        <v>250</v>
      </c>
      <c r="I694" s="4">
        <v>50</v>
      </c>
      <c r="J694" s="198"/>
      <c r="K694" s="390"/>
      <c r="L694" s="390"/>
      <c r="N694" s="390"/>
    </row>
    <row r="695" spans="1:14" ht="15" x14ac:dyDescent="0.2">
      <c r="A695" s="97">
        <v>687</v>
      </c>
      <c r="B695" s="97" t="s">
        <v>2366</v>
      </c>
      <c r="C695" s="97" t="s">
        <v>3785</v>
      </c>
      <c r="D695" s="97" t="s">
        <v>3786</v>
      </c>
      <c r="E695" s="97" t="s">
        <v>2275</v>
      </c>
      <c r="F695" s="97" t="s">
        <v>318</v>
      </c>
      <c r="G695" s="4">
        <v>255.1</v>
      </c>
      <c r="H695" s="4">
        <v>250</v>
      </c>
      <c r="I695" s="4">
        <v>50</v>
      </c>
      <c r="J695" s="198"/>
      <c r="K695" s="390"/>
      <c r="L695" s="390"/>
      <c r="N695" s="390"/>
    </row>
    <row r="696" spans="1:14" ht="15" x14ac:dyDescent="0.2">
      <c r="A696" s="97">
        <v>688</v>
      </c>
      <c r="B696" s="97" t="s">
        <v>3787</v>
      </c>
      <c r="C696" s="97" t="s">
        <v>3788</v>
      </c>
      <c r="D696" s="97" t="s">
        <v>3789</v>
      </c>
      <c r="E696" s="97" t="s">
        <v>2275</v>
      </c>
      <c r="F696" s="97" t="s">
        <v>318</v>
      </c>
      <c r="G696" s="4">
        <v>255.1</v>
      </c>
      <c r="H696" s="4">
        <v>250</v>
      </c>
      <c r="I696" s="4">
        <v>50</v>
      </c>
      <c r="J696" s="198"/>
      <c r="K696" s="390"/>
      <c r="L696" s="390"/>
      <c r="N696" s="390"/>
    </row>
    <row r="697" spans="1:14" ht="15" x14ac:dyDescent="0.2">
      <c r="A697" s="97">
        <v>689</v>
      </c>
      <c r="B697" s="97" t="s">
        <v>3790</v>
      </c>
      <c r="C697" s="97" t="s">
        <v>2711</v>
      </c>
      <c r="D697" s="97" t="s">
        <v>3791</v>
      </c>
      <c r="E697" s="97" t="s">
        <v>2275</v>
      </c>
      <c r="F697" s="97" t="s">
        <v>318</v>
      </c>
      <c r="G697" s="4">
        <v>250</v>
      </c>
      <c r="H697" s="4">
        <v>250</v>
      </c>
      <c r="I697" s="4">
        <v>50</v>
      </c>
      <c r="J697" s="198"/>
      <c r="K697" s="390"/>
      <c r="L697" s="390"/>
      <c r="N697" s="390"/>
    </row>
    <row r="698" spans="1:14" ht="15" x14ac:dyDescent="0.2">
      <c r="A698" s="97">
        <v>690</v>
      </c>
      <c r="B698" s="97" t="s">
        <v>3792</v>
      </c>
      <c r="C698" s="97" t="s">
        <v>3747</v>
      </c>
      <c r="D698" s="97" t="s">
        <v>3793</v>
      </c>
      <c r="E698" s="97" t="s">
        <v>2275</v>
      </c>
      <c r="F698" s="97" t="s">
        <v>318</v>
      </c>
      <c r="G698" s="4">
        <v>255.1</v>
      </c>
      <c r="H698" s="4">
        <v>250</v>
      </c>
      <c r="I698" s="4">
        <v>50</v>
      </c>
      <c r="J698" s="198"/>
      <c r="K698" s="390"/>
      <c r="L698" s="390"/>
      <c r="N698" s="390"/>
    </row>
    <row r="699" spans="1:14" ht="15" x14ac:dyDescent="0.2">
      <c r="A699" s="97">
        <v>691</v>
      </c>
      <c r="B699" s="97" t="s">
        <v>3794</v>
      </c>
      <c r="C699" s="97" t="s">
        <v>3795</v>
      </c>
      <c r="D699" s="97" t="s">
        <v>3796</v>
      </c>
      <c r="E699" s="97" t="s">
        <v>2275</v>
      </c>
      <c r="F699" s="97" t="s">
        <v>318</v>
      </c>
      <c r="G699" s="4">
        <v>255.1</v>
      </c>
      <c r="H699" s="4">
        <v>250</v>
      </c>
      <c r="I699" s="4">
        <v>50</v>
      </c>
      <c r="J699" s="198"/>
      <c r="K699" s="390"/>
      <c r="L699" s="390"/>
      <c r="N699" s="390"/>
    </row>
    <row r="700" spans="1:14" ht="15" x14ac:dyDescent="0.2">
      <c r="A700" s="97">
        <v>692</v>
      </c>
      <c r="B700" s="97" t="s">
        <v>2772</v>
      </c>
      <c r="C700" s="97" t="s">
        <v>2784</v>
      </c>
      <c r="D700" s="97" t="s">
        <v>3797</v>
      </c>
      <c r="E700" s="97" t="s">
        <v>2275</v>
      </c>
      <c r="F700" s="97" t="s">
        <v>318</v>
      </c>
      <c r="G700" s="4">
        <v>255.1</v>
      </c>
      <c r="H700" s="4">
        <v>250</v>
      </c>
      <c r="I700" s="4">
        <v>50</v>
      </c>
      <c r="J700" s="198"/>
      <c r="K700" s="390"/>
      <c r="L700" s="390"/>
      <c r="N700" s="390"/>
    </row>
    <row r="701" spans="1:14" ht="15" x14ac:dyDescent="0.2">
      <c r="A701" s="97">
        <v>693</v>
      </c>
      <c r="B701" s="97" t="s">
        <v>2852</v>
      </c>
      <c r="C701" s="97" t="s">
        <v>3798</v>
      </c>
      <c r="D701" s="97" t="s">
        <v>3799</v>
      </c>
      <c r="E701" s="97" t="s">
        <v>2275</v>
      </c>
      <c r="F701" s="97" t="s">
        <v>318</v>
      </c>
      <c r="G701" s="4">
        <v>255.1</v>
      </c>
      <c r="H701" s="4">
        <v>250</v>
      </c>
      <c r="I701" s="4">
        <v>50</v>
      </c>
      <c r="J701" s="198"/>
      <c r="K701" s="390"/>
      <c r="L701" s="390"/>
      <c r="N701" s="390"/>
    </row>
    <row r="702" spans="1:14" ht="15" x14ac:dyDescent="0.2">
      <c r="A702" s="97">
        <v>694</v>
      </c>
      <c r="B702" s="97" t="s">
        <v>2831</v>
      </c>
      <c r="C702" s="97" t="s">
        <v>3800</v>
      </c>
      <c r="D702" s="97" t="s">
        <v>3801</v>
      </c>
      <c r="E702" s="97" t="s">
        <v>2275</v>
      </c>
      <c r="F702" s="97" t="s">
        <v>318</v>
      </c>
      <c r="G702" s="4">
        <v>255.1</v>
      </c>
      <c r="H702" s="4">
        <v>250</v>
      </c>
      <c r="I702" s="4">
        <v>50</v>
      </c>
      <c r="J702" s="198"/>
      <c r="K702" s="390"/>
      <c r="L702" s="390"/>
      <c r="N702" s="390"/>
    </row>
    <row r="703" spans="1:14" ht="15" x14ac:dyDescent="0.2">
      <c r="A703" s="97">
        <v>695</v>
      </c>
      <c r="B703" s="97" t="s">
        <v>3802</v>
      </c>
      <c r="C703" s="97" t="s">
        <v>3803</v>
      </c>
      <c r="D703" s="97" t="s">
        <v>3804</v>
      </c>
      <c r="E703" s="97" t="s">
        <v>2275</v>
      </c>
      <c r="F703" s="97" t="s">
        <v>318</v>
      </c>
      <c r="G703" s="4">
        <v>255.1</v>
      </c>
      <c r="H703" s="4">
        <v>250</v>
      </c>
      <c r="I703" s="4">
        <v>50</v>
      </c>
      <c r="J703" s="198"/>
      <c r="K703" s="390"/>
      <c r="L703" s="390"/>
      <c r="N703" s="390"/>
    </row>
    <row r="704" spans="1:14" ht="15" x14ac:dyDescent="0.2">
      <c r="A704" s="97">
        <v>696</v>
      </c>
      <c r="B704" s="97" t="s">
        <v>3805</v>
      </c>
      <c r="C704" s="97" t="s">
        <v>3806</v>
      </c>
      <c r="D704" s="97" t="s">
        <v>3807</v>
      </c>
      <c r="E704" s="97" t="s">
        <v>2275</v>
      </c>
      <c r="F704" s="97" t="s">
        <v>318</v>
      </c>
      <c r="G704" s="4">
        <v>255.1</v>
      </c>
      <c r="H704" s="4">
        <v>250</v>
      </c>
      <c r="I704" s="4">
        <v>50</v>
      </c>
      <c r="J704" s="198"/>
      <c r="K704" s="390"/>
      <c r="L704" s="390"/>
      <c r="N704" s="390"/>
    </row>
    <row r="705" spans="1:14" ht="15" x14ac:dyDescent="0.2">
      <c r="A705" s="97">
        <v>697</v>
      </c>
      <c r="B705" s="97" t="s">
        <v>2878</v>
      </c>
      <c r="C705" s="97" t="s">
        <v>3193</v>
      </c>
      <c r="D705" s="97" t="s">
        <v>3808</v>
      </c>
      <c r="E705" s="97" t="s">
        <v>2275</v>
      </c>
      <c r="F705" s="97" t="s">
        <v>318</v>
      </c>
      <c r="G705" s="4">
        <v>255.1</v>
      </c>
      <c r="H705" s="4">
        <v>250</v>
      </c>
      <c r="I705" s="4">
        <v>50</v>
      </c>
      <c r="J705" s="198"/>
      <c r="K705" s="390"/>
      <c r="L705" s="390"/>
      <c r="N705" s="390"/>
    </row>
    <row r="706" spans="1:14" ht="15" x14ac:dyDescent="0.2">
      <c r="A706" s="97">
        <v>698</v>
      </c>
      <c r="B706" s="97" t="s">
        <v>3809</v>
      </c>
      <c r="C706" s="97" t="s">
        <v>3810</v>
      </c>
      <c r="D706" s="97" t="s">
        <v>3811</v>
      </c>
      <c r="E706" s="97" t="s">
        <v>2275</v>
      </c>
      <c r="F706" s="97" t="s">
        <v>318</v>
      </c>
      <c r="G706" s="4">
        <v>255.1</v>
      </c>
      <c r="H706" s="4">
        <v>250</v>
      </c>
      <c r="I706" s="4">
        <v>50</v>
      </c>
      <c r="J706" s="198"/>
      <c r="K706" s="390"/>
      <c r="L706" s="390"/>
      <c r="N706" s="390"/>
    </row>
    <row r="707" spans="1:14" ht="15" x14ac:dyDescent="0.2">
      <c r="A707" s="97">
        <v>699</v>
      </c>
      <c r="B707" s="97" t="s">
        <v>3812</v>
      </c>
      <c r="C707" s="97" t="s">
        <v>3785</v>
      </c>
      <c r="D707" s="97" t="s">
        <v>3813</v>
      </c>
      <c r="E707" s="97" t="s">
        <v>2275</v>
      </c>
      <c r="F707" s="97" t="s">
        <v>318</v>
      </c>
      <c r="G707" s="4">
        <v>250</v>
      </c>
      <c r="H707" s="4">
        <v>250</v>
      </c>
      <c r="I707" s="4">
        <v>50</v>
      </c>
      <c r="J707" s="198"/>
      <c r="K707" s="390"/>
      <c r="L707" s="390"/>
      <c r="N707" s="390"/>
    </row>
    <row r="708" spans="1:14" ht="15" x14ac:dyDescent="0.2">
      <c r="A708" s="97">
        <v>700</v>
      </c>
      <c r="B708" s="97" t="s">
        <v>3814</v>
      </c>
      <c r="C708" s="97" t="s">
        <v>3815</v>
      </c>
      <c r="D708" s="97" t="s">
        <v>3816</v>
      </c>
      <c r="E708" s="97" t="s">
        <v>2275</v>
      </c>
      <c r="F708" s="97" t="s">
        <v>318</v>
      </c>
      <c r="G708" s="4">
        <v>255.1</v>
      </c>
      <c r="H708" s="4">
        <v>250</v>
      </c>
      <c r="I708" s="4">
        <v>50</v>
      </c>
      <c r="J708" s="198"/>
      <c r="K708" s="390"/>
      <c r="L708" s="390"/>
      <c r="N708" s="390"/>
    </row>
    <row r="709" spans="1:14" ht="15" x14ac:dyDescent="0.2">
      <c r="A709" s="97">
        <v>701</v>
      </c>
      <c r="B709" s="97" t="s">
        <v>3817</v>
      </c>
      <c r="C709" s="97" t="s">
        <v>3818</v>
      </c>
      <c r="D709" s="97" t="s">
        <v>3819</v>
      </c>
      <c r="E709" s="97" t="s">
        <v>2275</v>
      </c>
      <c r="F709" s="97" t="s">
        <v>318</v>
      </c>
      <c r="G709" s="4">
        <v>255.1</v>
      </c>
      <c r="H709" s="4">
        <v>250</v>
      </c>
      <c r="I709" s="4">
        <v>50</v>
      </c>
      <c r="J709" s="198"/>
      <c r="K709" s="390"/>
      <c r="L709" s="390"/>
      <c r="N709" s="390"/>
    </row>
    <row r="710" spans="1:14" ht="15" x14ac:dyDescent="0.2">
      <c r="A710" s="97">
        <v>702</v>
      </c>
      <c r="B710" s="97" t="s">
        <v>3820</v>
      </c>
      <c r="C710" s="97" t="s">
        <v>2784</v>
      </c>
      <c r="D710" s="97" t="s">
        <v>3821</v>
      </c>
      <c r="E710" s="97" t="s">
        <v>2275</v>
      </c>
      <c r="F710" s="97" t="s">
        <v>318</v>
      </c>
      <c r="G710" s="4">
        <v>255.1</v>
      </c>
      <c r="H710" s="4">
        <v>250</v>
      </c>
      <c r="I710" s="4">
        <v>50</v>
      </c>
      <c r="J710" s="198"/>
      <c r="K710" s="390"/>
      <c r="L710" s="390"/>
      <c r="N710" s="390"/>
    </row>
    <row r="711" spans="1:14" ht="15" x14ac:dyDescent="0.2">
      <c r="A711" s="97">
        <v>703</v>
      </c>
      <c r="B711" s="97" t="s">
        <v>3822</v>
      </c>
      <c r="C711" s="97" t="s">
        <v>3818</v>
      </c>
      <c r="D711" s="97" t="s">
        <v>3823</v>
      </c>
      <c r="E711" s="97" t="s">
        <v>2275</v>
      </c>
      <c r="F711" s="97" t="s">
        <v>318</v>
      </c>
      <c r="G711" s="4">
        <v>255.1</v>
      </c>
      <c r="H711" s="4">
        <v>250</v>
      </c>
      <c r="I711" s="4">
        <v>50</v>
      </c>
      <c r="J711" s="198"/>
      <c r="K711" s="390"/>
      <c r="L711" s="390"/>
      <c r="N711" s="390"/>
    </row>
    <row r="712" spans="1:14" ht="15" x14ac:dyDescent="0.2">
      <c r="A712" s="97">
        <v>704</v>
      </c>
      <c r="B712" s="97" t="s">
        <v>3496</v>
      </c>
      <c r="C712" s="97" t="s">
        <v>3824</v>
      </c>
      <c r="D712" s="97" t="s">
        <v>3825</v>
      </c>
      <c r="E712" s="97" t="s">
        <v>2275</v>
      </c>
      <c r="F712" s="97" t="s">
        <v>318</v>
      </c>
      <c r="G712" s="4">
        <v>255.1</v>
      </c>
      <c r="H712" s="4">
        <v>250</v>
      </c>
      <c r="I712" s="4">
        <v>50</v>
      </c>
      <c r="J712" s="198"/>
      <c r="K712" s="390"/>
      <c r="L712" s="390"/>
      <c r="N712" s="390"/>
    </row>
    <row r="713" spans="1:14" ht="15" x14ac:dyDescent="0.2">
      <c r="A713" s="97">
        <v>705</v>
      </c>
      <c r="B713" s="97" t="s">
        <v>2276</v>
      </c>
      <c r="C713" s="97" t="s">
        <v>3308</v>
      </c>
      <c r="D713" s="97" t="s">
        <v>3826</v>
      </c>
      <c r="E713" s="97" t="s">
        <v>2275</v>
      </c>
      <c r="F713" s="97" t="s">
        <v>318</v>
      </c>
      <c r="G713" s="4">
        <v>255.1</v>
      </c>
      <c r="H713" s="4">
        <v>250</v>
      </c>
      <c r="I713" s="4">
        <v>50</v>
      </c>
      <c r="J713" s="198"/>
      <c r="K713" s="390"/>
      <c r="L713" s="390"/>
      <c r="N713" s="390"/>
    </row>
    <row r="714" spans="1:14" ht="15" x14ac:dyDescent="0.2">
      <c r="A714" s="97">
        <v>706</v>
      </c>
      <c r="B714" s="97" t="s">
        <v>3827</v>
      </c>
      <c r="C714" s="97" t="s">
        <v>3828</v>
      </c>
      <c r="D714" s="97" t="s">
        <v>3829</v>
      </c>
      <c r="E714" s="97" t="s">
        <v>2275</v>
      </c>
      <c r="F714" s="97" t="s">
        <v>318</v>
      </c>
      <c r="G714" s="4">
        <v>255.1</v>
      </c>
      <c r="H714" s="4">
        <v>250</v>
      </c>
      <c r="I714" s="4">
        <v>50</v>
      </c>
      <c r="J714" s="198"/>
      <c r="K714" s="390"/>
      <c r="L714" s="390"/>
      <c r="N714" s="390"/>
    </row>
    <row r="715" spans="1:14" ht="15" x14ac:dyDescent="0.2">
      <c r="A715" s="97">
        <v>707</v>
      </c>
      <c r="B715" s="97" t="s">
        <v>2769</v>
      </c>
      <c r="C715" s="97" t="s">
        <v>3154</v>
      </c>
      <c r="D715" s="97" t="s">
        <v>3830</v>
      </c>
      <c r="E715" s="97" t="s">
        <v>2275</v>
      </c>
      <c r="F715" s="97" t="s">
        <v>318</v>
      </c>
      <c r="G715" s="4">
        <v>255.1</v>
      </c>
      <c r="H715" s="4">
        <v>250</v>
      </c>
      <c r="I715" s="4">
        <v>50</v>
      </c>
      <c r="J715" s="198"/>
      <c r="K715" s="390"/>
      <c r="L715" s="390"/>
      <c r="N715" s="390"/>
    </row>
    <row r="716" spans="1:14" ht="15" x14ac:dyDescent="0.2">
      <c r="A716" s="97">
        <v>708</v>
      </c>
      <c r="B716" s="97" t="s">
        <v>3746</v>
      </c>
      <c r="C716" s="97" t="s">
        <v>3741</v>
      </c>
      <c r="D716" s="97" t="s">
        <v>3831</v>
      </c>
      <c r="E716" s="97" t="s">
        <v>2275</v>
      </c>
      <c r="F716" s="97" t="s">
        <v>318</v>
      </c>
      <c r="G716" s="4">
        <v>255.1</v>
      </c>
      <c r="H716" s="4">
        <v>250</v>
      </c>
      <c r="I716" s="4">
        <v>50</v>
      </c>
      <c r="J716" s="198"/>
      <c r="K716" s="390"/>
      <c r="L716" s="390"/>
      <c r="N716" s="390"/>
    </row>
    <row r="717" spans="1:14" ht="15" x14ac:dyDescent="0.2">
      <c r="A717" s="97">
        <v>709</v>
      </c>
      <c r="B717" s="97" t="s">
        <v>3832</v>
      </c>
      <c r="C717" s="97" t="s">
        <v>3833</v>
      </c>
      <c r="D717" s="97" t="s">
        <v>3834</v>
      </c>
      <c r="E717" s="97" t="s">
        <v>2275</v>
      </c>
      <c r="F717" s="97" t="s">
        <v>318</v>
      </c>
      <c r="G717" s="4">
        <v>255.1</v>
      </c>
      <c r="H717" s="4">
        <v>250</v>
      </c>
      <c r="I717" s="4">
        <v>50</v>
      </c>
      <c r="J717" s="198"/>
      <c r="K717" s="390"/>
      <c r="L717" s="390"/>
      <c r="N717" s="390"/>
    </row>
    <row r="718" spans="1:14" ht="15" x14ac:dyDescent="0.2">
      <c r="A718" s="97">
        <v>710</v>
      </c>
      <c r="B718" s="97" t="s">
        <v>3835</v>
      </c>
      <c r="C718" s="97" t="s">
        <v>2664</v>
      </c>
      <c r="D718" s="97" t="s">
        <v>3836</v>
      </c>
      <c r="E718" s="97" t="s">
        <v>2275</v>
      </c>
      <c r="F718" s="97" t="s">
        <v>318</v>
      </c>
      <c r="G718" s="4">
        <v>255.1</v>
      </c>
      <c r="H718" s="4">
        <v>250</v>
      </c>
      <c r="I718" s="4">
        <v>50</v>
      </c>
      <c r="J718" s="198"/>
      <c r="K718" s="390"/>
      <c r="L718" s="390"/>
      <c r="N718" s="390"/>
    </row>
    <row r="719" spans="1:14" ht="15" x14ac:dyDescent="0.2">
      <c r="A719" s="97">
        <v>711</v>
      </c>
      <c r="B719" s="97" t="s">
        <v>3837</v>
      </c>
      <c r="C719" s="97" t="s">
        <v>3838</v>
      </c>
      <c r="D719" s="97" t="s">
        <v>3839</v>
      </c>
      <c r="E719" s="97" t="s">
        <v>2275</v>
      </c>
      <c r="F719" s="97" t="s">
        <v>318</v>
      </c>
      <c r="G719" s="4">
        <v>255.1</v>
      </c>
      <c r="H719" s="4">
        <v>250</v>
      </c>
      <c r="I719" s="4">
        <v>50</v>
      </c>
      <c r="J719" s="198"/>
      <c r="K719" s="390"/>
      <c r="L719" s="390"/>
      <c r="N719" s="390"/>
    </row>
    <row r="720" spans="1:14" ht="15" x14ac:dyDescent="0.2">
      <c r="A720" s="97">
        <v>712</v>
      </c>
      <c r="B720" s="97" t="s">
        <v>3290</v>
      </c>
      <c r="C720" s="97" t="s">
        <v>3840</v>
      </c>
      <c r="D720" s="97" t="s">
        <v>3841</v>
      </c>
      <c r="E720" s="97" t="s">
        <v>2275</v>
      </c>
      <c r="F720" s="97" t="s">
        <v>318</v>
      </c>
      <c r="G720" s="4">
        <v>255.1</v>
      </c>
      <c r="H720" s="4">
        <v>250</v>
      </c>
      <c r="I720" s="4">
        <v>50</v>
      </c>
      <c r="J720" s="198"/>
      <c r="K720" s="390"/>
      <c r="L720" s="390"/>
      <c r="N720" s="390"/>
    </row>
    <row r="721" spans="1:14" ht="15" x14ac:dyDescent="0.2">
      <c r="A721" s="97">
        <v>713</v>
      </c>
      <c r="B721" s="97" t="s">
        <v>3746</v>
      </c>
      <c r="C721" s="97" t="s">
        <v>3694</v>
      </c>
      <c r="D721" s="97" t="s">
        <v>3842</v>
      </c>
      <c r="E721" s="97" t="s">
        <v>2275</v>
      </c>
      <c r="F721" s="97" t="s">
        <v>318</v>
      </c>
      <c r="G721" s="4">
        <v>255.1</v>
      </c>
      <c r="H721" s="4">
        <v>250</v>
      </c>
      <c r="I721" s="4">
        <v>50</v>
      </c>
      <c r="J721" s="198"/>
      <c r="K721" s="390"/>
      <c r="L721" s="390"/>
      <c r="N721" s="390"/>
    </row>
    <row r="722" spans="1:14" ht="15" x14ac:dyDescent="0.2">
      <c r="A722" s="97">
        <v>714</v>
      </c>
      <c r="B722" s="97" t="s">
        <v>3843</v>
      </c>
      <c r="C722" s="97" t="s">
        <v>3844</v>
      </c>
      <c r="D722" s="97" t="s">
        <v>3845</v>
      </c>
      <c r="E722" s="97" t="s">
        <v>2275</v>
      </c>
      <c r="F722" s="97" t="s">
        <v>318</v>
      </c>
      <c r="G722" s="4">
        <v>255.1</v>
      </c>
      <c r="H722" s="4">
        <v>250</v>
      </c>
      <c r="I722" s="4">
        <v>50</v>
      </c>
      <c r="J722" s="198"/>
      <c r="K722" s="390"/>
      <c r="L722" s="390"/>
      <c r="N722" s="390"/>
    </row>
    <row r="723" spans="1:14" ht="15" x14ac:dyDescent="0.2">
      <c r="A723" s="97">
        <v>715</v>
      </c>
      <c r="B723" s="97" t="s">
        <v>2878</v>
      </c>
      <c r="C723" s="97" t="s">
        <v>3846</v>
      </c>
      <c r="D723" s="97" t="s">
        <v>3847</v>
      </c>
      <c r="E723" s="97" t="s">
        <v>2275</v>
      </c>
      <c r="F723" s="97" t="s">
        <v>318</v>
      </c>
      <c r="G723" s="4">
        <v>255.1</v>
      </c>
      <c r="H723" s="4">
        <v>250</v>
      </c>
      <c r="I723" s="4">
        <v>50</v>
      </c>
      <c r="J723" s="198"/>
      <c r="K723" s="390"/>
      <c r="L723" s="390"/>
      <c r="N723" s="390"/>
    </row>
    <row r="724" spans="1:14" ht="15" x14ac:dyDescent="0.2">
      <c r="A724" s="97">
        <v>716</v>
      </c>
      <c r="B724" s="97" t="s">
        <v>3848</v>
      </c>
      <c r="C724" s="97" t="s">
        <v>3849</v>
      </c>
      <c r="D724" s="97" t="s">
        <v>3850</v>
      </c>
      <c r="E724" s="97" t="s">
        <v>2275</v>
      </c>
      <c r="F724" s="97" t="s">
        <v>318</v>
      </c>
      <c r="G724" s="4">
        <v>255.1</v>
      </c>
      <c r="H724" s="4">
        <v>250</v>
      </c>
      <c r="I724" s="4">
        <v>50</v>
      </c>
      <c r="J724" s="198"/>
      <c r="K724" s="390"/>
      <c r="L724" s="390"/>
      <c r="N724" s="390"/>
    </row>
    <row r="725" spans="1:14" ht="15" x14ac:dyDescent="0.2">
      <c r="A725" s="97">
        <v>717</v>
      </c>
      <c r="B725" s="97" t="s">
        <v>3110</v>
      </c>
      <c r="C725" s="97" t="s">
        <v>3851</v>
      </c>
      <c r="D725" s="97" t="s">
        <v>3852</v>
      </c>
      <c r="E725" s="97" t="s">
        <v>2275</v>
      </c>
      <c r="F725" s="97" t="s">
        <v>318</v>
      </c>
      <c r="G725" s="4">
        <v>250</v>
      </c>
      <c r="H725" s="4">
        <v>250</v>
      </c>
      <c r="I725" s="4">
        <v>50</v>
      </c>
      <c r="J725" s="198"/>
      <c r="K725" s="390"/>
      <c r="L725" s="390"/>
      <c r="N725" s="390"/>
    </row>
    <row r="726" spans="1:14" ht="15" x14ac:dyDescent="0.2">
      <c r="A726" s="97">
        <v>718</v>
      </c>
      <c r="B726" s="97" t="s">
        <v>3809</v>
      </c>
      <c r="C726" s="97" t="s">
        <v>2664</v>
      </c>
      <c r="D726" s="97" t="s">
        <v>3853</v>
      </c>
      <c r="E726" s="97" t="s">
        <v>2275</v>
      </c>
      <c r="F726" s="97" t="s">
        <v>318</v>
      </c>
      <c r="G726" s="4">
        <v>255.1</v>
      </c>
      <c r="H726" s="4">
        <v>250</v>
      </c>
      <c r="I726" s="4">
        <v>50</v>
      </c>
      <c r="J726" s="198"/>
      <c r="K726" s="390"/>
      <c r="L726" s="390"/>
      <c r="N726" s="390"/>
    </row>
    <row r="727" spans="1:14" ht="15" x14ac:dyDescent="0.2">
      <c r="A727" s="97">
        <v>719</v>
      </c>
      <c r="B727" s="97" t="s">
        <v>3854</v>
      </c>
      <c r="C727" s="97" t="s">
        <v>3855</v>
      </c>
      <c r="D727" s="97" t="s">
        <v>3856</v>
      </c>
      <c r="E727" s="97" t="s">
        <v>2275</v>
      </c>
      <c r="F727" s="97" t="s">
        <v>318</v>
      </c>
      <c r="G727" s="4">
        <v>255.1</v>
      </c>
      <c r="H727" s="4">
        <v>250</v>
      </c>
      <c r="I727" s="4">
        <v>50</v>
      </c>
      <c r="J727" s="198"/>
      <c r="K727" s="390"/>
      <c r="L727" s="390"/>
      <c r="N727" s="390"/>
    </row>
    <row r="728" spans="1:14" ht="15" x14ac:dyDescent="0.2">
      <c r="A728" s="97">
        <v>720</v>
      </c>
      <c r="B728" s="97" t="s">
        <v>3857</v>
      </c>
      <c r="C728" s="97" t="s">
        <v>3858</v>
      </c>
      <c r="D728" s="97" t="s">
        <v>3859</v>
      </c>
      <c r="E728" s="97" t="s">
        <v>2275</v>
      </c>
      <c r="F728" s="97" t="s">
        <v>318</v>
      </c>
      <c r="G728" s="4">
        <v>255.1</v>
      </c>
      <c r="H728" s="4">
        <v>250</v>
      </c>
      <c r="I728" s="4">
        <v>50</v>
      </c>
      <c r="J728" s="198"/>
      <c r="K728" s="390"/>
      <c r="L728" s="390"/>
      <c r="N728" s="390"/>
    </row>
    <row r="729" spans="1:14" ht="15" x14ac:dyDescent="0.2">
      <c r="A729" s="97">
        <v>721</v>
      </c>
      <c r="B729" s="97" t="s">
        <v>3860</v>
      </c>
      <c r="C729" s="97" t="s">
        <v>3861</v>
      </c>
      <c r="D729" s="97" t="s">
        <v>3862</v>
      </c>
      <c r="E729" s="97" t="s">
        <v>2275</v>
      </c>
      <c r="F729" s="97" t="s">
        <v>318</v>
      </c>
      <c r="G729" s="4">
        <v>255.1</v>
      </c>
      <c r="H729" s="4">
        <v>250</v>
      </c>
      <c r="I729" s="4">
        <v>50</v>
      </c>
      <c r="J729" s="198"/>
      <c r="K729" s="390"/>
      <c r="L729" s="390"/>
      <c r="N729" s="390"/>
    </row>
    <row r="730" spans="1:14" ht="15" x14ac:dyDescent="0.2">
      <c r="A730" s="97">
        <v>722</v>
      </c>
      <c r="B730" s="97" t="s">
        <v>3863</v>
      </c>
      <c r="C730" s="97" t="s">
        <v>3864</v>
      </c>
      <c r="D730" s="97" t="s">
        <v>3865</v>
      </c>
      <c r="E730" s="97" t="s">
        <v>2275</v>
      </c>
      <c r="F730" s="97" t="s">
        <v>318</v>
      </c>
      <c r="G730" s="4">
        <v>255.1</v>
      </c>
      <c r="H730" s="4">
        <v>250</v>
      </c>
      <c r="I730" s="4">
        <v>50</v>
      </c>
      <c r="J730" s="198"/>
      <c r="K730" s="390"/>
      <c r="L730" s="390"/>
      <c r="N730" s="390"/>
    </row>
    <row r="731" spans="1:14" ht="15" x14ac:dyDescent="0.2">
      <c r="A731" s="97">
        <v>723</v>
      </c>
      <c r="B731" s="97" t="s">
        <v>3866</v>
      </c>
      <c r="C731" s="97" t="s">
        <v>3818</v>
      </c>
      <c r="D731" s="97" t="s">
        <v>3867</v>
      </c>
      <c r="E731" s="97" t="s">
        <v>2275</v>
      </c>
      <c r="F731" s="97" t="s">
        <v>318</v>
      </c>
      <c r="G731" s="4">
        <v>255.1</v>
      </c>
      <c r="H731" s="4">
        <v>250</v>
      </c>
      <c r="I731" s="4">
        <v>50</v>
      </c>
      <c r="J731" s="198"/>
      <c r="K731" s="390"/>
      <c r="L731" s="390"/>
      <c r="N731" s="390"/>
    </row>
    <row r="732" spans="1:14" ht="15" x14ac:dyDescent="0.2">
      <c r="A732" s="97">
        <v>724</v>
      </c>
      <c r="B732" s="97" t="s">
        <v>3868</v>
      </c>
      <c r="C732" s="97" t="s">
        <v>3869</v>
      </c>
      <c r="D732" s="97" t="s">
        <v>3870</v>
      </c>
      <c r="E732" s="97" t="s">
        <v>2275</v>
      </c>
      <c r="F732" s="97" t="s">
        <v>318</v>
      </c>
      <c r="G732" s="4">
        <v>255.1</v>
      </c>
      <c r="H732" s="4">
        <v>250</v>
      </c>
      <c r="I732" s="4">
        <v>50</v>
      </c>
      <c r="J732" s="198"/>
      <c r="K732" s="390"/>
      <c r="L732" s="390"/>
      <c r="N732" s="390"/>
    </row>
    <row r="733" spans="1:14" ht="15" x14ac:dyDescent="0.2">
      <c r="A733" s="97">
        <v>725</v>
      </c>
      <c r="B733" s="97" t="s">
        <v>3871</v>
      </c>
      <c r="C733" s="97" t="s">
        <v>3872</v>
      </c>
      <c r="D733" s="97" t="s">
        <v>3873</v>
      </c>
      <c r="E733" s="97" t="s">
        <v>2275</v>
      </c>
      <c r="F733" s="97" t="s">
        <v>318</v>
      </c>
      <c r="G733" s="4">
        <v>255.1</v>
      </c>
      <c r="H733" s="4">
        <v>250</v>
      </c>
      <c r="I733" s="4">
        <v>50</v>
      </c>
      <c r="J733" s="198"/>
      <c r="K733" s="390"/>
      <c r="L733" s="390"/>
      <c r="N733" s="390"/>
    </row>
    <row r="734" spans="1:14" ht="15" x14ac:dyDescent="0.2">
      <c r="A734" s="97">
        <v>726</v>
      </c>
      <c r="B734" s="97" t="s">
        <v>3874</v>
      </c>
      <c r="C734" s="97" t="s">
        <v>3875</v>
      </c>
      <c r="D734" s="97" t="s">
        <v>3876</v>
      </c>
      <c r="E734" s="97" t="s">
        <v>2275</v>
      </c>
      <c r="F734" s="97" t="s">
        <v>318</v>
      </c>
      <c r="G734" s="4">
        <v>255.1</v>
      </c>
      <c r="H734" s="4">
        <v>250</v>
      </c>
      <c r="I734" s="4">
        <v>50</v>
      </c>
      <c r="J734" s="198"/>
      <c r="K734" s="390"/>
      <c r="L734" s="390"/>
      <c r="N734" s="390"/>
    </row>
    <row r="735" spans="1:14" ht="15" x14ac:dyDescent="0.2">
      <c r="A735" s="97">
        <v>727</v>
      </c>
      <c r="B735" s="97" t="s">
        <v>2889</v>
      </c>
      <c r="C735" s="97" t="s">
        <v>3877</v>
      </c>
      <c r="D735" s="97" t="s">
        <v>3878</v>
      </c>
      <c r="E735" s="97" t="s">
        <v>2275</v>
      </c>
      <c r="F735" s="97" t="s">
        <v>318</v>
      </c>
      <c r="G735" s="4">
        <v>255.1</v>
      </c>
      <c r="H735" s="4">
        <v>250</v>
      </c>
      <c r="I735" s="4">
        <v>50</v>
      </c>
      <c r="J735" s="198"/>
      <c r="K735" s="390"/>
      <c r="L735" s="390"/>
      <c r="N735" s="390"/>
    </row>
    <row r="736" spans="1:14" ht="15" x14ac:dyDescent="0.2">
      <c r="A736" s="97">
        <v>728</v>
      </c>
      <c r="B736" s="97" t="s">
        <v>3879</v>
      </c>
      <c r="C736" s="97" t="s">
        <v>3880</v>
      </c>
      <c r="D736" s="97" t="s">
        <v>3881</v>
      </c>
      <c r="E736" s="97" t="s">
        <v>2275</v>
      </c>
      <c r="F736" s="97" t="s">
        <v>318</v>
      </c>
      <c r="G736" s="4">
        <v>255.1</v>
      </c>
      <c r="H736" s="4">
        <v>250</v>
      </c>
      <c r="I736" s="4">
        <v>50</v>
      </c>
      <c r="J736" s="198"/>
      <c r="K736" s="390"/>
      <c r="L736" s="390"/>
      <c r="N736" s="390"/>
    </row>
    <row r="737" spans="1:14" ht="15" x14ac:dyDescent="0.2">
      <c r="A737" s="97">
        <v>729</v>
      </c>
      <c r="B737" s="97" t="s">
        <v>3882</v>
      </c>
      <c r="C737" s="97" t="s">
        <v>3883</v>
      </c>
      <c r="D737" s="97" t="s">
        <v>3884</v>
      </c>
      <c r="E737" s="97" t="s">
        <v>2275</v>
      </c>
      <c r="F737" s="97" t="s">
        <v>318</v>
      </c>
      <c r="G737" s="4">
        <v>250</v>
      </c>
      <c r="H737" s="4">
        <v>250</v>
      </c>
      <c r="I737" s="4">
        <v>50</v>
      </c>
      <c r="J737" s="198"/>
      <c r="K737" s="390"/>
      <c r="L737" s="390"/>
      <c r="N737" s="390"/>
    </row>
    <row r="738" spans="1:14" ht="15" x14ac:dyDescent="0.2">
      <c r="A738" s="97">
        <v>730</v>
      </c>
      <c r="B738" s="97" t="s">
        <v>3885</v>
      </c>
      <c r="C738" s="97" t="s">
        <v>3886</v>
      </c>
      <c r="D738" s="97" t="s">
        <v>3887</v>
      </c>
      <c r="E738" s="97" t="s">
        <v>2275</v>
      </c>
      <c r="F738" s="97" t="s">
        <v>318</v>
      </c>
      <c r="G738" s="4">
        <v>255.1</v>
      </c>
      <c r="H738" s="4">
        <v>250</v>
      </c>
      <c r="I738" s="4">
        <v>50</v>
      </c>
      <c r="J738" s="198"/>
      <c r="K738" s="390"/>
      <c r="L738" s="390"/>
      <c r="N738" s="390"/>
    </row>
    <row r="739" spans="1:14" ht="15" x14ac:dyDescent="0.2">
      <c r="A739" s="97">
        <v>731</v>
      </c>
      <c r="B739" s="97" t="s">
        <v>3888</v>
      </c>
      <c r="C739" s="97" t="s">
        <v>3889</v>
      </c>
      <c r="D739" s="97" t="s">
        <v>3890</v>
      </c>
      <c r="E739" s="97" t="s">
        <v>2275</v>
      </c>
      <c r="F739" s="97" t="s">
        <v>318</v>
      </c>
      <c r="G739" s="4">
        <v>255.1</v>
      </c>
      <c r="H739" s="4">
        <v>250</v>
      </c>
      <c r="I739" s="4">
        <v>50</v>
      </c>
      <c r="J739" s="198"/>
      <c r="K739" s="390"/>
      <c r="L739" s="390"/>
      <c r="N739" s="390"/>
    </row>
    <row r="740" spans="1:14" ht="15" x14ac:dyDescent="0.2">
      <c r="A740" s="97">
        <v>732</v>
      </c>
      <c r="B740" s="97" t="s">
        <v>3891</v>
      </c>
      <c r="C740" s="97" t="s">
        <v>3892</v>
      </c>
      <c r="D740" s="97" t="s">
        <v>3893</v>
      </c>
      <c r="E740" s="97" t="s">
        <v>2275</v>
      </c>
      <c r="F740" s="97" t="s">
        <v>318</v>
      </c>
      <c r="G740" s="4">
        <v>255.1</v>
      </c>
      <c r="H740" s="4">
        <v>250</v>
      </c>
      <c r="I740" s="4">
        <v>50</v>
      </c>
      <c r="J740" s="198"/>
      <c r="K740" s="390"/>
      <c r="L740" s="390"/>
      <c r="N740" s="390"/>
    </row>
    <row r="741" spans="1:14" ht="15" x14ac:dyDescent="0.2">
      <c r="A741" s="97">
        <v>733</v>
      </c>
      <c r="B741" s="97" t="s">
        <v>3750</v>
      </c>
      <c r="C741" s="97" t="s">
        <v>3894</v>
      </c>
      <c r="D741" s="97" t="s">
        <v>3895</v>
      </c>
      <c r="E741" s="97" t="s">
        <v>2275</v>
      </c>
      <c r="F741" s="97" t="s">
        <v>318</v>
      </c>
      <c r="G741" s="4">
        <v>255.1</v>
      </c>
      <c r="H741" s="4">
        <v>250</v>
      </c>
      <c r="I741" s="4">
        <v>50</v>
      </c>
      <c r="J741" s="198"/>
      <c r="K741" s="390"/>
      <c r="L741" s="390"/>
      <c r="N741" s="390"/>
    </row>
    <row r="742" spans="1:14" ht="15" x14ac:dyDescent="0.2">
      <c r="A742" s="97">
        <v>734</v>
      </c>
      <c r="B742" s="97" t="s">
        <v>3896</v>
      </c>
      <c r="C742" s="97" t="s">
        <v>3897</v>
      </c>
      <c r="D742" s="97" t="s">
        <v>3898</v>
      </c>
      <c r="E742" s="97" t="s">
        <v>2275</v>
      </c>
      <c r="F742" s="97" t="s">
        <v>318</v>
      </c>
      <c r="G742" s="4">
        <v>250</v>
      </c>
      <c r="H742" s="4">
        <v>250</v>
      </c>
      <c r="I742" s="4">
        <v>50</v>
      </c>
      <c r="J742" s="198"/>
      <c r="K742" s="390"/>
      <c r="L742" s="390"/>
      <c r="N742" s="390"/>
    </row>
    <row r="743" spans="1:14" ht="15" x14ac:dyDescent="0.2">
      <c r="A743" s="97">
        <v>735</v>
      </c>
      <c r="B743" s="97" t="s">
        <v>3462</v>
      </c>
      <c r="C743" s="97" t="s">
        <v>3694</v>
      </c>
      <c r="D743" s="97" t="s">
        <v>3899</v>
      </c>
      <c r="E743" s="97" t="s">
        <v>2275</v>
      </c>
      <c r="F743" s="97" t="s">
        <v>318</v>
      </c>
      <c r="G743" s="4">
        <v>255.1</v>
      </c>
      <c r="H743" s="4">
        <v>250</v>
      </c>
      <c r="I743" s="4">
        <v>50</v>
      </c>
      <c r="J743" s="198"/>
      <c r="K743" s="390"/>
      <c r="L743" s="390"/>
      <c r="N743" s="390"/>
    </row>
    <row r="744" spans="1:14" ht="15" x14ac:dyDescent="0.2">
      <c r="A744" s="97">
        <v>736</v>
      </c>
      <c r="B744" s="97" t="s">
        <v>3900</v>
      </c>
      <c r="C744" s="97" t="s">
        <v>3901</v>
      </c>
      <c r="D744" s="97" t="s">
        <v>3902</v>
      </c>
      <c r="E744" s="97" t="s">
        <v>2275</v>
      </c>
      <c r="F744" s="97" t="s">
        <v>318</v>
      </c>
      <c r="G744" s="4">
        <v>255.1</v>
      </c>
      <c r="H744" s="4">
        <v>250</v>
      </c>
      <c r="I744" s="4">
        <v>50</v>
      </c>
      <c r="J744" s="198"/>
      <c r="K744" s="390"/>
      <c r="L744" s="390"/>
      <c r="N744" s="390"/>
    </row>
    <row r="745" spans="1:14" ht="15" x14ac:dyDescent="0.2">
      <c r="A745" s="97">
        <v>737</v>
      </c>
      <c r="B745" s="97" t="s">
        <v>3903</v>
      </c>
      <c r="C745" s="97" t="s">
        <v>3904</v>
      </c>
      <c r="D745" s="97" t="s">
        <v>3905</v>
      </c>
      <c r="E745" s="97" t="s">
        <v>2275</v>
      </c>
      <c r="F745" s="97" t="s">
        <v>318</v>
      </c>
      <c r="G745" s="4">
        <v>250</v>
      </c>
      <c r="H745" s="4">
        <v>250</v>
      </c>
      <c r="I745" s="4">
        <v>50</v>
      </c>
      <c r="J745" s="198"/>
      <c r="K745" s="390"/>
      <c r="L745" s="390"/>
      <c r="N745" s="390"/>
    </row>
    <row r="746" spans="1:14" ht="15" x14ac:dyDescent="0.2">
      <c r="A746" s="97">
        <v>738</v>
      </c>
      <c r="B746" s="97" t="s">
        <v>2530</v>
      </c>
      <c r="C746" s="97" t="s">
        <v>3906</v>
      </c>
      <c r="D746" s="97" t="s">
        <v>3907</v>
      </c>
      <c r="E746" s="97" t="s">
        <v>2275</v>
      </c>
      <c r="F746" s="97" t="s">
        <v>318</v>
      </c>
      <c r="G746" s="4">
        <v>255.1</v>
      </c>
      <c r="H746" s="4">
        <v>250</v>
      </c>
      <c r="I746" s="4">
        <v>50</v>
      </c>
      <c r="J746" s="198"/>
      <c r="K746" s="390"/>
      <c r="L746" s="390"/>
      <c r="N746" s="390"/>
    </row>
    <row r="747" spans="1:14" ht="15" x14ac:dyDescent="0.2">
      <c r="A747" s="97">
        <v>739</v>
      </c>
      <c r="B747" s="97" t="s">
        <v>3908</v>
      </c>
      <c r="C747" s="97" t="s">
        <v>3741</v>
      </c>
      <c r="D747" s="97" t="s">
        <v>3909</v>
      </c>
      <c r="E747" s="97" t="s">
        <v>2275</v>
      </c>
      <c r="F747" s="97" t="s">
        <v>318</v>
      </c>
      <c r="G747" s="4">
        <v>250</v>
      </c>
      <c r="H747" s="4">
        <v>250</v>
      </c>
      <c r="I747" s="4">
        <v>50</v>
      </c>
      <c r="J747" s="198"/>
      <c r="K747" s="390"/>
      <c r="L747" s="390"/>
      <c r="N747" s="390"/>
    </row>
    <row r="748" spans="1:14" ht="15" x14ac:dyDescent="0.2">
      <c r="A748" s="97">
        <v>740</v>
      </c>
      <c r="B748" s="97" t="s">
        <v>2218</v>
      </c>
      <c r="C748" s="97" t="s">
        <v>3910</v>
      </c>
      <c r="D748" s="97" t="s">
        <v>3911</v>
      </c>
      <c r="E748" s="97" t="s">
        <v>2275</v>
      </c>
      <c r="F748" s="97" t="s">
        <v>318</v>
      </c>
      <c r="G748" s="4">
        <v>255.1</v>
      </c>
      <c r="H748" s="4">
        <v>250</v>
      </c>
      <c r="I748" s="4">
        <v>50</v>
      </c>
      <c r="J748" s="198"/>
      <c r="K748" s="390"/>
      <c r="L748" s="390"/>
      <c r="N748" s="390"/>
    </row>
    <row r="749" spans="1:14" ht="15" x14ac:dyDescent="0.2">
      <c r="A749" s="97">
        <v>741</v>
      </c>
      <c r="B749" s="97" t="s">
        <v>2772</v>
      </c>
      <c r="C749" s="97" t="s">
        <v>3912</v>
      </c>
      <c r="D749" s="97" t="s">
        <v>3913</v>
      </c>
      <c r="E749" s="97" t="s">
        <v>2275</v>
      </c>
      <c r="F749" s="97" t="s">
        <v>318</v>
      </c>
      <c r="G749" s="4">
        <v>255.1</v>
      </c>
      <c r="H749" s="4">
        <v>250</v>
      </c>
      <c r="I749" s="4">
        <v>50</v>
      </c>
      <c r="J749" s="198"/>
      <c r="K749" s="390"/>
      <c r="L749" s="390"/>
      <c r="N749" s="390"/>
    </row>
    <row r="750" spans="1:14" ht="15" x14ac:dyDescent="0.2">
      <c r="A750" s="97">
        <v>742</v>
      </c>
      <c r="B750" s="97" t="s">
        <v>3914</v>
      </c>
      <c r="C750" s="97" t="s">
        <v>2784</v>
      </c>
      <c r="D750" s="97" t="s">
        <v>3915</v>
      </c>
      <c r="E750" s="97" t="s">
        <v>2275</v>
      </c>
      <c r="F750" s="97" t="s">
        <v>318</v>
      </c>
      <c r="G750" s="4">
        <v>255.1</v>
      </c>
      <c r="H750" s="4">
        <v>250</v>
      </c>
      <c r="I750" s="4">
        <v>50</v>
      </c>
      <c r="J750" s="198"/>
      <c r="K750" s="390"/>
      <c r="L750" s="390"/>
      <c r="N750" s="390"/>
    </row>
    <row r="751" spans="1:14" ht="15" x14ac:dyDescent="0.2">
      <c r="A751" s="97">
        <v>743</v>
      </c>
      <c r="B751" s="97" t="s">
        <v>3110</v>
      </c>
      <c r="C751" s="97" t="s">
        <v>3904</v>
      </c>
      <c r="D751" s="97" t="s">
        <v>3916</v>
      </c>
      <c r="E751" s="97" t="s">
        <v>2275</v>
      </c>
      <c r="F751" s="97" t="s">
        <v>318</v>
      </c>
      <c r="G751" s="4">
        <v>255.1</v>
      </c>
      <c r="H751" s="4">
        <v>250</v>
      </c>
      <c r="I751" s="4">
        <v>50</v>
      </c>
      <c r="J751" s="198"/>
      <c r="K751" s="390"/>
      <c r="L751" s="390"/>
      <c r="N751" s="390"/>
    </row>
    <row r="752" spans="1:14" ht="15" x14ac:dyDescent="0.2">
      <c r="A752" s="97">
        <v>744</v>
      </c>
      <c r="B752" s="97" t="s">
        <v>2221</v>
      </c>
      <c r="C752" s="97" t="s">
        <v>3917</v>
      </c>
      <c r="D752" s="97" t="s">
        <v>3918</v>
      </c>
      <c r="E752" s="97" t="s">
        <v>2275</v>
      </c>
      <c r="F752" s="97" t="s">
        <v>318</v>
      </c>
      <c r="G752" s="4">
        <v>255.1</v>
      </c>
      <c r="H752" s="4">
        <v>250</v>
      </c>
      <c r="I752" s="4">
        <v>50</v>
      </c>
      <c r="J752" s="198"/>
      <c r="K752" s="390"/>
      <c r="L752" s="390"/>
      <c r="N752" s="390"/>
    </row>
    <row r="753" spans="1:14" ht="15" x14ac:dyDescent="0.2">
      <c r="A753" s="97">
        <v>745</v>
      </c>
      <c r="B753" s="97" t="s">
        <v>3919</v>
      </c>
      <c r="C753" s="97" t="s">
        <v>3920</v>
      </c>
      <c r="D753" s="97" t="s">
        <v>3921</v>
      </c>
      <c r="E753" s="97" t="s">
        <v>2275</v>
      </c>
      <c r="F753" s="97" t="s">
        <v>318</v>
      </c>
      <c r="G753" s="4">
        <v>255.1</v>
      </c>
      <c r="H753" s="4">
        <v>250</v>
      </c>
      <c r="I753" s="4">
        <v>50</v>
      </c>
      <c r="J753" s="198"/>
      <c r="K753" s="390"/>
      <c r="L753" s="390"/>
      <c r="N753" s="390"/>
    </row>
    <row r="754" spans="1:14" ht="15" x14ac:dyDescent="0.2">
      <c r="A754" s="97">
        <v>746</v>
      </c>
      <c r="B754" s="97" t="s">
        <v>2928</v>
      </c>
      <c r="C754" s="97" t="s">
        <v>3912</v>
      </c>
      <c r="D754" s="97" t="s">
        <v>3922</v>
      </c>
      <c r="E754" s="97" t="s">
        <v>2275</v>
      </c>
      <c r="F754" s="97" t="s">
        <v>318</v>
      </c>
      <c r="G754" s="4">
        <v>255.1</v>
      </c>
      <c r="H754" s="4">
        <v>250</v>
      </c>
      <c r="I754" s="4">
        <v>50</v>
      </c>
      <c r="J754" s="198"/>
      <c r="K754" s="390"/>
      <c r="L754" s="390"/>
      <c r="N754" s="390"/>
    </row>
    <row r="755" spans="1:14" ht="15" x14ac:dyDescent="0.2">
      <c r="A755" s="97">
        <v>747</v>
      </c>
      <c r="B755" s="97" t="s">
        <v>3153</v>
      </c>
      <c r="C755" s="97" t="s">
        <v>3193</v>
      </c>
      <c r="D755" s="97" t="s">
        <v>3923</v>
      </c>
      <c r="E755" s="97" t="s">
        <v>2275</v>
      </c>
      <c r="F755" s="97" t="s">
        <v>318</v>
      </c>
      <c r="G755" s="4">
        <v>255.1</v>
      </c>
      <c r="H755" s="4">
        <v>250</v>
      </c>
      <c r="I755" s="4">
        <v>50</v>
      </c>
      <c r="J755" s="198"/>
      <c r="K755" s="390"/>
      <c r="L755" s="390"/>
      <c r="N755" s="390"/>
    </row>
    <row r="756" spans="1:14" ht="15" x14ac:dyDescent="0.2">
      <c r="A756" s="97">
        <v>748</v>
      </c>
      <c r="B756" s="97" t="s">
        <v>3924</v>
      </c>
      <c r="C756" s="97" t="s">
        <v>2664</v>
      </c>
      <c r="D756" s="97" t="s">
        <v>3925</v>
      </c>
      <c r="E756" s="97" t="s">
        <v>2275</v>
      </c>
      <c r="F756" s="97" t="s">
        <v>318</v>
      </c>
      <c r="G756" s="4">
        <v>250</v>
      </c>
      <c r="H756" s="4">
        <v>250</v>
      </c>
      <c r="I756" s="4">
        <v>50</v>
      </c>
      <c r="J756" s="198"/>
      <c r="K756" s="390"/>
      <c r="L756" s="390"/>
      <c r="N756" s="390"/>
    </row>
    <row r="757" spans="1:14" ht="15" x14ac:dyDescent="0.2">
      <c r="A757" s="97">
        <v>749</v>
      </c>
      <c r="B757" s="97" t="s">
        <v>2376</v>
      </c>
      <c r="C757" s="97" t="s">
        <v>3926</v>
      </c>
      <c r="D757" s="97" t="s">
        <v>3927</v>
      </c>
      <c r="E757" s="97" t="s">
        <v>2275</v>
      </c>
      <c r="F757" s="97" t="s">
        <v>318</v>
      </c>
      <c r="G757" s="4">
        <v>255.1</v>
      </c>
      <c r="H757" s="4">
        <v>250</v>
      </c>
      <c r="I757" s="4">
        <v>50</v>
      </c>
      <c r="J757" s="198"/>
      <c r="K757" s="390"/>
      <c r="L757" s="390"/>
      <c r="N757" s="390"/>
    </row>
    <row r="758" spans="1:14" ht="15" x14ac:dyDescent="0.2">
      <c r="A758" s="97">
        <v>750</v>
      </c>
      <c r="B758" s="97" t="s">
        <v>3928</v>
      </c>
      <c r="C758" s="97" t="s">
        <v>3929</v>
      </c>
      <c r="D758" s="97" t="s">
        <v>3930</v>
      </c>
      <c r="E758" s="97" t="s">
        <v>2275</v>
      </c>
      <c r="F758" s="97" t="s">
        <v>318</v>
      </c>
      <c r="G758" s="4">
        <v>255.1</v>
      </c>
      <c r="H758" s="4">
        <v>250</v>
      </c>
      <c r="I758" s="4">
        <v>50</v>
      </c>
      <c r="J758" s="198"/>
      <c r="K758" s="390"/>
      <c r="L758" s="390"/>
      <c r="N758" s="390"/>
    </row>
    <row r="759" spans="1:14" ht="15" x14ac:dyDescent="0.2">
      <c r="A759" s="97">
        <v>751</v>
      </c>
      <c r="B759" s="97" t="s">
        <v>2206</v>
      </c>
      <c r="C759" s="97" t="s">
        <v>3694</v>
      </c>
      <c r="D759" s="97" t="s">
        <v>3931</v>
      </c>
      <c r="E759" s="97" t="s">
        <v>2275</v>
      </c>
      <c r="F759" s="97" t="s">
        <v>318</v>
      </c>
      <c r="G759" s="4">
        <v>255.1</v>
      </c>
      <c r="H759" s="4">
        <v>250</v>
      </c>
      <c r="I759" s="4">
        <v>50</v>
      </c>
      <c r="J759" s="198"/>
      <c r="K759" s="390"/>
      <c r="L759" s="390"/>
      <c r="N759" s="390"/>
    </row>
    <row r="760" spans="1:14" ht="15" x14ac:dyDescent="0.2">
      <c r="A760" s="97">
        <v>752</v>
      </c>
      <c r="B760" s="97" t="s">
        <v>3932</v>
      </c>
      <c r="C760" s="97" t="s">
        <v>3933</v>
      </c>
      <c r="D760" s="97" t="s">
        <v>3934</v>
      </c>
      <c r="E760" s="97" t="s">
        <v>2275</v>
      </c>
      <c r="F760" s="97" t="s">
        <v>318</v>
      </c>
      <c r="G760" s="4">
        <v>255.1</v>
      </c>
      <c r="H760" s="4">
        <v>250</v>
      </c>
      <c r="I760" s="4">
        <v>50</v>
      </c>
      <c r="J760" s="198"/>
      <c r="K760" s="390"/>
      <c r="L760" s="390"/>
      <c r="N760" s="390"/>
    </row>
    <row r="761" spans="1:14" ht="15" x14ac:dyDescent="0.2">
      <c r="A761" s="97">
        <v>753</v>
      </c>
      <c r="B761" s="97" t="s">
        <v>3935</v>
      </c>
      <c r="C761" s="97" t="s">
        <v>3936</v>
      </c>
      <c r="D761" s="97" t="s">
        <v>3937</v>
      </c>
      <c r="E761" s="97" t="s">
        <v>2275</v>
      </c>
      <c r="F761" s="97" t="s">
        <v>318</v>
      </c>
      <c r="G761" s="4">
        <v>255.1</v>
      </c>
      <c r="H761" s="4">
        <v>250</v>
      </c>
      <c r="I761" s="4">
        <v>50</v>
      </c>
      <c r="J761" s="198"/>
      <c r="K761" s="390"/>
      <c r="L761" s="390"/>
      <c r="N761" s="390"/>
    </row>
    <row r="762" spans="1:14" ht="15" x14ac:dyDescent="0.2">
      <c r="A762" s="97">
        <v>754</v>
      </c>
      <c r="B762" s="97" t="s">
        <v>2912</v>
      </c>
      <c r="C762" s="97" t="s">
        <v>2664</v>
      </c>
      <c r="D762" s="97" t="s">
        <v>3938</v>
      </c>
      <c r="E762" s="97" t="s">
        <v>2275</v>
      </c>
      <c r="F762" s="97" t="s">
        <v>318</v>
      </c>
      <c r="G762" s="4">
        <v>255.1</v>
      </c>
      <c r="H762" s="4">
        <v>250</v>
      </c>
      <c r="I762" s="4">
        <v>50</v>
      </c>
      <c r="J762" s="198"/>
      <c r="K762" s="390"/>
      <c r="L762" s="390"/>
      <c r="N762" s="390"/>
    </row>
    <row r="763" spans="1:14" ht="15" x14ac:dyDescent="0.2">
      <c r="A763" s="97">
        <v>755</v>
      </c>
      <c r="B763" s="97" t="s">
        <v>3542</v>
      </c>
      <c r="C763" s="97" t="s">
        <v>3308</v>
      </c>
      <c r="D763" s="97" t="s">
        <v>3939</v>
      </c>
      <c r="E763" s="97" t="s">
        <v>2275</v>
      </c>
      <c r="F763" s="97" t="s">
        <v>318</v>
      </c>
      <c r="G763" s="4">
        <v>255.1</v>
      </c>
      <c r="H763" s="4">
        <v>250</v>
      </c>
      <c r="I763" s="4">
        <v>50</v>
      </c>
      <c r="J763" s="198"/>
      <c r="K763" s="390"/>
      <c r="L763" s="390"/>
      <c r="N763" s="390"/>
    </row>
    <row r="764" spans="1:14" ht="15" x14ac:dyDescent="0.2">
      <c r="A764" s="97">
        <v>756</v>
      </c>
      <c r="B764" s="97" t="s">
        <v>3940</v>
      </c>
      <c r="C764" s="97" t="s">
        <v>3941</v>
      </c>
      <c r="D764" s="97" t="s">
        <v>3942</v>
      </c>
      <c r="E764" s="97" t="s">
        <v>2275</v>
      </c>
      <c r="F764" s="97" t="s">
        <v>318</v>
      </c>
      <c r="G764" s="4">
        <v>255.1</v>
      </c>
      <c r="H764" s="4">
        <v>250</v>
      </c>
      <c r="I764" s="4">
        <v>50</v>
      </c>
      <c r="J764" s="198"/>
      <c r="K764" s="390"/>
      <c r="L764" s="390"/>
      <c r="N764" s="390"/>
    </row>
    <row r="765" spans="1:14" ht="15" x14ac:dyDescent="0.2">
      <c r="A765" s="97">
        <v>757</v>
      </c>
      <c r="B765" s="97" t="s">
        <v>3943</v>
      </c>
      <c r="C765" s="97" t="s">
        <v>3944</v>
      </c>
      <c r="D765" s="97" t="s">
        <v>3945</v>
      </c>
      <c r="E765" s="97" t="s">
        <v>2275</v>
      </c>
      <c r="F765" s="97" t="s">
        <v>318</v>
      </c>
      <c r="G765" s="4">
        <v>255.1</v>
      </c>
      <c r="H765" s="4">
        <v>250</v>
      </c>
      <c r="I765" s="4">
        <v>50</v>
      </c>
      <c r="J765" s="198"/>
      <c r="K765" s="390"/>
      <c r="L765" s="390"/>
      <c r="N765" s="390"/>
    </row>
    <row r="766" spans="1:14" ht="15" x14ac:dyDescent="0.2">
      <c r="A766" s="97">
        <v>758</v>
      </c>
      <c r="B766" s="97" t="s">
        <v>3946</v>
      </c>
      <c r="C766" s="97" t="s">
        <v>3947</v>
      </c>
      <c r="D766" s="97" t="s">
        <v>3948</v>
      </c>
      <c r="E766" s="97" t="s">
        <v>2275</v>
      </c>
      <c r="F766" s="97" t="s">
        <v>318</v>
      </c>
      <c r="G766" s="4">
        <v>255.1</v>
      </c>
      <c r="H766" s="4">
        <v>250</v>
      </c>
      <c r="I766" s="4">
        <v>50</v>
      </c>
      <c r="J766" s="198"/>
      <c r="K766" s="390"/>
      <c r="L766" s="390"/>
      <c r="N766" s="390"/>
    </row>
    <row r="767" spans="1:14" ht="15" x14ac:dyDescent="0.2">
      <c r="A767" s="97">
        <v>759</v>
      </c>
      <c r="B767" s="97" t="s">
        <v>2751</v>
      </c>
      <c r="C767" s="97" t="s">
        <v>3949</v>
      </c>
      <c r="D767" s="97" t="s">
        <v>3950</v>
      </c>
      <c r="E767" s="97" t="s">
        <v>2275</v>
      </c>
      <c r="F767" s="97" t="s">
        <v>318</v>
      </c>
      <c r="G767" s="4">
        <v>255.1</v>
      </c>
      <c r="H767" s="4">
        <v>250</v>
      </c>
      <c r="I767" s="4">
        <v>50</v>
      </c>
      <c r="J767" s="198"/>
      <c r="K767" s="390"/>
      <c r="L767" s="390"/>
      <c r="N767" s="390"/>
    </row>
    <row r="768" spans="1:14" ht="15" x14ac:dyDescent="0.2">
      <c r="A768" s="97">
        <v>760</v>
      </c>
      <c r="B768" s="97" t="s">
        <v>2571</v>
      </c>
      <c r="C768" s="97" t="s">
        <v>3929</v>
      </c>
      <c r="D768" s="97" t="s">
        <v>3951</v>
      </c>
      <c r="E768" s="97" t="s">
        <v>2275</v>
      </c>
      <c r="F768" s="97" t="s">
        <v>318</v>
      </c>
      <c r="G768" s="4">
        <v>255.1</v>
      </c>
      <c r="H768" s="4">
        <v>250</v>
      </c>
      <c r="I768" s="4">
        <v>50</v>
      </c>
      <c r="J768" s="198"/>
      <c r="K768" s="390"/>
      <c r="L768" s="390"/>
      <c r="N768" s="390"/>
    </row>
    <row r="769" spans="1:14" ht="15" x14ac:dyDescent="0.2">
      <c r="A769" s="97">
        <v>761</v>
      </c>
      <c r="B769" s="97" t="s">
        <v>2878</v>
      </c>
      <c r="C769" s="97" t="s">
        <v>3785</v>
      </c>
      <c r="D769" s="97" t="s">
        <v>3952</v>
      </c>
      <c r="E769" s="97" t="s">
        <v>2275</v>
      </c>
      <c r="F769" s="97" t="s">
        <v>318</v>
      </c>
      <c r="G769" s="4">
        <v>255.1</v>
      </c>
      <c r="H769" s="4">
        <v>250</v>
      </c>
      <c r="I769" s="4">
        <v>50</v>
      </c>
      <c r="J769" s="198"/>
      <c r="K769" s="390"/>
      <c r="L769" s="390"/>
      <c r="N769" s="390"/>
    </row>
    <row r="770" spans="1:14" ht="15" x14ac:dyDescent="0.2">
      <c r="A770" s="97">
        <v>762</v>
      </c>
      <c r="B770" s="97" t="s">
        <v>2221</v>
      </c>
      <c r="C770" s="97" t="s">
        <v>3953</v>
      </c>
      <c r="D770" s="97" t="s">
        <v>3954</v>
      </c>
      <c r="E770" s="97" t="s">
        <v>2275</v>
      </c>
      <c r="F770" s="97" t="s">
        <v>318</v>
      </c>
      <c r="G770" s="4">
        <v>255.1</v>
      </c>
      <c r="H770" s="4">
        <v>250</v>
      </c>
      <c r="I770" s="4">
        <v>50</v>
      </c>
      <c r="J770" s="198"/>
      <c r="K770" s="390"/>
      <c r="L770" s="390"/>
      <c r="N770" s="390"/>
    </row>
    <row r="771" spans="1:14" ht="15" x14ac:dyDescent="0.2">
      <c r="A771" s="97">
        <v>763</v>
      </c>
      <c r="B771" s="97" t="s">
        <v>3955</v>
      </c>
      <c r="C771" s="97" t="s">
        <v>2286</v>
      </c>
      <c r="D771" s="97" t="s">
        <v>3956</v>
      </c>
      <c r="E771" s="97" t="s">
        <v>2275</v>
      </c>
      <c r="F771" s="97" t="s">
        <v>318</v>
      </c>
      <c r="G771" s="4">
        <v>255.1</v>
      </c>
      <c r="H771" s="4">
        <v>250</v>
      </c>
      <c r="I771" s="4">
        <v>50</v>
      </c>
      <c r="J771" s="198"/>
      <c r="K771" s="390"/>
      <c r="L771" s="390"/>
      <c r="N771" s="390"/>
    </row>
    <row r="772" spans="1:14" ht="15" x14ac:dyDescent="0.2">
      <c r="A772" s="97">
        <v>764</v>
      </c>
      <c r="B772" s="97" t="s">
        <v>3957</v>
      </c>
      <c r="C772" s="97" t="s">
        <v>3958</v>
      </c>
      <c r="D772" s="97" t="s">
        <v>3959</v>
      </c>
      <c r="E772" s="97" t="s">
        <v>2275</v>
      </c>
      <c r="F772" s="97" t="s">
        <v>318</v>
      </c>
      <c r="G772" s="4">
        <v>255.1</v>
      </c>
      <c r="H772" s="4">
        <v>250</v>
      </c>
      <c r="I772" s="4">
        <v>50</v>
      </c>
      <c r="J772" s="198"/>
      <c r="K772" s="390"/>
      <c r="L772" s="390"/>
      <c r="N772" s="390"/>
    </row>
    <row r="773" spans="1:14" ht="15" x14ac:dyDescent="0.2">
      <c r="A773" s="97">
        <v>765</v>
      </c>
      <c r="B773" s="97" t="s">
        <v>2661</v>
      </c>
      <c r="C773" s="97" t="s">
        <v>3960</v>
      </c>
      <c r="D773" s="97" t="s">
        <v>3961</v>
      </c>
      <c r="E773" s="97" t="s">
        <v>2275</v>
      </c>
      <c r="F773" s="97" t="s">
        <v>318</v>
      </c>
      <c r="G773" s="4">
        <v>255.1</v>
      </c>
      <c r="H773" s="4">
        <v>250</v>
      </c>
      <c r="I773" s="4">
        <v>50</v>
      </c>
      <c r="J773" s="198"/>
      <c r="K773" s="390"/>
      <c r="L773" s="390"/>
      <c r="N773" s="390"/>
    </row>
    <row r="774" spans="1:14" ht="15" x14ac:dyDescent="0.2">
      <c r="A774" s="97">
        <v>766</v>
      </c>
      <c r="B774" s="97" t="s">
        <v>3156</v>
      </c>
      <c r="C774" s="97" t="s">
        <v>3962</v>
      </c>
      <c r="D774" s="97" t="s">
        <v>3963</v>
      </c>
      <c r="E774" s="97" t="s">
        <v>2275</v>
      </c>
      <c r="F774" s="97" t="s">
        <v>318</v>
      </c>
      <c r="G774" s="4">
        <v>255.1</v>
      </c>
      <c r="H774" s="4">
        <v>250</v>
      </c>
      <c r="I774" s="4">
        <v>50</v>
      </c>
      <c r="J774" s="198"/>
      <c r="K774" s="390"/>
      <c r="L774" s="390"/>
      <c r="N774" s="390"/>
    </row>
    <row r="775" spans="1:14" ht="15" x14ac:dyDescent="0.2">
      <c r="A775" s="97">
        <v>767</v>
      </c>
      <c r="B775" s="97" t="s">
        <v>3964</v>
      </c>
      <c r="C775" s="97" t="s">
        <v>2563</v>
      </c>
      <c r="D775" s="97" t="s">
        <v>3965</v>
      </c>
      <c r="E775" s="97" t="s">
        <v>2275</v>
      </c>
      <c r="F775" s="97" t="s">
        <v>318</v>
      </c>
      <c r="G775" s="4">
        <v>255.1</v>
      </c>
      <c r="H775" s="4">
        <v>250</v>
      </c>
      <c r="I775" s="4">
        <v>50</v>
      </c>
      <c r="J775" s="198"/>
      <c r="K775" s="390"/>
      <c r="L775" s="390"/>
      <c r="N775" s="390"/>
    </row>
    <row r="776" spans="1:14" ht="15" x14ac:dyDescent="0.2">
      <c r="A776" s="97">
        <v>768</v>
      </c>
      <c r="B776" s="97" t="s">
        <v>3966</v>
      </c>
      <c r="C776" s="97" t="s">
        <v>3967</v>
      </c>
      <c r="D776" s="97" t="s">
        <v>3968</v>
      </c>
      <c r="E776" s="97" t="s">
        <v>2275</v>
      </c>
      <c r="F776" s="97" t="s">
        <v>318</v>
      </c>
      <c r="G776" s="4">
        <v>250</v>
      </c>
      <c r="H776" s="4">
        <v>250</v>
      </c>
      <c r="I776" s="4">
        <v>50</v>
      </c>
      <c r="J776" s="198"/>
      <c r="K776" s="390"/>
      <c r="L776" s="390"/>
      <c r="N776" s="390"/>
    </row>
    <row r="777" spans="1:14" ht="15" x14ac:dyDescent="0.2">
      <c r="A777" s="97">
        <v>769</v>
      </c>
      <c r="B777" s="97" t="s">
        <v>3969</v>
      </c>
      <c r="C777" s="97" t="s">
        <v>3970</v>
      </c>
      <c r="D777" s="97" t="s">
        <v>3971</v>
      </c>
      <c r="E777" s="97" t="s">
        <v>2275</v>
      </c>
      <c r="F777" s="97" t="s">
        <v>318</v>
      </c>
      <c r="G777" s="4">
        <v>255.1</v>
      </c>
      <c r="H777" s="4">
        <v>250</v>
      </c>
      <c r="I777" s="4">
        <v>50</v>
      </c>
      <c r="J777" s="198"/>
      <c r="K777" s="390"/>
      <c r="L777" s="390"/>
      <c r="N777" s="390"/>
    </row>
    <row r="778" spans="1:14" ht="15" x14ac:dyDescent="0.2">
      <c r="A778" s="97">
        <v>770</v>
      </c>
      <c r="B778" s="97" t="s">
        <v>3972</v>
      </c>
      <c r="C778" s="97" t="s">
        <v>3973</v>
      </c>
      <c r="D778" s="97" t="s">
        <v>3974</v>
      </c>
      <c r="E778" s="97" t="s">
        <v>2275</v>
      </c>
      <c r="F778" s="97" t="s">
        <v>318</v>
      </c>
      <c r="G778" s="4">
        <v>255.1</v>
      </c>
      <c r="H778" s="4">
        <v>250</v>
      </c>
      <c r="I778" s="4">
        <v>50</v>
      </c>
      <c r="J778" s="198"/>
      <c r="K778" s="390"/>
      <c r="L778" s="390"/>
      <c r="N778" s="390"/>
    </row>
    <row r="779" spans="1:14" ht="15" x14ac:dyDescent="0.2">
      <c r="A779" s="97">
        <v>771</v>
      </c>
      <c r="B779" s="97" t="s">
        <v>3975</v>
      </c>
      <c r="C779" s="97" t="s">
        <v>2609</v>
      </c>
      <c r="D779" s="97" t="s">
        <v>3976</v>
      </c>
      <c r="E779" s="97" t="s">
        <v>2275</v>
      </c>
      <c r="F779" s="97" t="s">
        <v>318</v>
      </c>
      <c r="G779" s="4">
        <v>255.1</v>
      </c>
      <c r="H779" s="4">
        <v>250</v>
      </c>
      <c r="I779" s="4">
        <v>50</v>
      </c>
      <c r="J779" s="198"/>
      <c r="K779" s="390"/>
      <c r="L779" s="390"/>
      <c r="N779" s="390"/>
    </row>
    <row r="780" spans="1:14" ht="15" x14ac:dyDescent="0.2">
      <c r="A780" s="97">
        <v>772</v>
      </c>
      <c r="B780" s="97" t="s">
        <v>3977</v>
      </c>
      <c r="C780" s="97" t="s">
        <v>3978</v>
      </c>
      <c r="D780" s="97" t="s">
        <v>3979</v>
      </c>
      <c r="E780" s="97" t="s">
        <v>2275</v>
      </c>
      <c r="F780" s="97" t="s">
        <v>318</v>
      </c>
      <c r="G780" s="4">
        <v>255.1</v>
      </c>
      <c r="H780" s="4">
        <v>250</v>
      </c>
      <c r="I780" s="4">
        <v>50</v>
      </c>
      <c r="J780" s="198"/>
      <c r="K780" s="390"/>
      <c r="L780" s="390"/>
      <c r="N780" s="390"/>
    </row>
    <row r="781" spans="1:14" ht="15" x14ac:dyDescent="0.2">
      <c r="A781" s="97">
        <v>773</v>
      </c>
      <c r="B781" s="97" t="s">
        <v>3980</v>
      </c>
      <c r="C781" s="97" t="s">
        <v>3926</v>
      </c>
      <c r="D781" s="97" t="s">
        <v>3981</v>
      </c>
      <c r="E781" s="97" t="s">
        <v>2275</v>
      </c>
      <c r="F781" s="97" t="s">
        <v>318</v>
      </c>
      <c r="G781" s="4">
        <v>255.1</v>
      </c>
      <c r="H781" s="4">
        <v>250</v>
      </c>
      <c r="I781" s="4">
        <v>50</v>
      </c>
      <c r="J781" s="198"/>
      <c r="K781" s="390"/>
      <c r="L781" s="390"/>
      <c r="N781" s="390"/>
    </row>
    <row r="782" spans="1:14" ht="15" x14ac:dyDescent="0.2">
      <c r="A782" s="97">
        <v>774</v>
      </c>
      <c r="B782" s="97" t="s">
        <v>3982</v>
      </c>
      <c r="C782" s="97" t="s">
        <v>3037</v>
      </c>
      <c r="D782" s="97" t="s">
        <v>3983</v>
      </c>
      <c r="E782" s="97" t="s">
        <v>2275</v>
      </c>
      <c r="F782" s="97" t="s">
        <v>318</v>
      </c>
      <c r="G782" s="4">
        <v>250</v>
      </c>
      <c r="H782" s="4">
        <v>250</v>
      </c>
      <c r="I782" s="4">
        <v>50</v>
      </c>
      <c r="J782" s="198"/>
      <c r="K782" s="390"/>
      <c r="L782" s="390"/>
      <c r="N782" s="390"/>
    </row>
    <row r="783" spans="1:14" ht="15" x14ac:dyDescent="0.2">
      <c r="A783" s="97">
        <v>775</v>
      </c>
      <c r="B783" s="97" t="s">
        <v>2842</v>
      </c>
      <c r="C783" s="97" t="s">
        <v>2609</v>
      </c>
      <c r="D783" s="97" t="s">
        <v>3984</v>
      </c>
      <c r="E783" s="97" t="s">
        <v>2275</v>
      </c>
      <c r="F783" s="97" t="s">
        <v>318</v>
      </c>
      <c r="G783" s="4">
        <v>250</v>
      </c>
      <c r="H783" s="4">
        <v>250</v>
      </c>
      <c r="I783" s="4">
        <v>50</v>
      </c>
      <c r="J783" s="198"/>
      <c r="K783" s="390"/>
      <c r="L783" s="390"/>
      <c r="N783" s="390"/>
    </row>
    <row r="784" spans="1:14" ht="15" x14ac:dyDescent="0.2">
      <c r="A784" s="97">
        <v>776</v>
      </c>
      <c r="B784" s="97" t="s">
        <v>3985</v>
      </c>
      <c r="C784" s="97" t="s">
        <v>3986</v>
      </c>
      <c r="D784" s="97" t="s">
        <v>3987</v>
      </c>
      <c r="E784" s="97" t="s">
        <v>2275</v>
      </c>
      <c r="F784" s="97" t="s">
        <v>318</v>
      </c>
      <c r="G784" s="4">
        <v>255.1</v>
      </c>
      <c r="H784" s="4">
        <v>250</v>
      </c>
      <c r="I784" s="4">
        <v>50</v>
      </c>
      <c r="J784" s="198"/>
      <c r="K784" s="390"/>
      <c r="L784" s="390"/>
      <c r="N784" s="390"/>
    </row>
    <row r="785" spans="1:14" ht="15" x14ac:dyDescent="0.2">
      <c r="A785" s="97">
        <v>777</v>
      </c>
      <c r="B785" s="97" t="s">
        <v>2624</v>
      </c>
      <c r="C785" s="97" t="s">
        <v>3988</v>
      </c>
      <c r="D785" s="97" t="s">
        <v>3989</v>
      </c>
      <c r="E785" s="97" t="s">
        <v>2275</v>
      </c>
      <c r="F785" s="97" t="s">
        <v>318</v>
      </c>
      <c r="G785" s="4">
        <v>255.1</v>
      </c>
      <c r="H785" s="4">
        <v>250</v>
      </c>
      <c r="I785" s="4">
        <v>50</v>
      </c>
      <c r="J785" s="198"/>
      <c r="K785" s="390"/>
      <c r="L785" s="390"/>
      <c r="N785" s="390"/>
    </row>
    <row r="786" spans="1:14" ht="15" x14ac:dyDescent="0.2">
      <c r="A786" s="97">
        <v>778</v>
      </c>
      <c r="B786" s="97" t="s">
        <v>2562</v>
      </c>
      <c r="C786" s="97" t="s">
        <v>3694</v>
      </c>
      <c r="D786" s="97" t="s">
        <v>3990</v>
      </c>
      <c r="E786" s="97" t="s">
        <v>2275</v>
      </c>
      <c r="F786" s="97" t="s">
        <v>318</v>
      </c>
      <c r="G786" s="4">
        <v>255.1</v>
      </c>
      <c r="H786" s="4">
        <v>250</v>
      </c>
      <c r="I786" s="4">
        <v>50</v>
      </c>
      <c r="J786" s="198"/>
      <c r="K786" s="390"/>
      <c r="L786" s="390"/>
      <c r="N786" s="390"/>
    </row>
    <row r="787" spans="1:14" ht="15" x14ac:dyDescent="0.2">
      <c r="A787" s="97">
        <v>779</v>
      </c>
      <c r="B787" s="97" t="s">
        <v>2498</v>
      </c>
      <c r="C787" s="97" t="s">
        <v>3906</v>
      </c>
      <c r="D787" s="97" t="s">
        <v>3991</v>
      </c>
      <c r="E787" s="97" t="s">
        <v>2275</v>
      </c>
      <c r="F787" s="97" t="s">
        <v>318</v>
      </c>
      <c r="G787" s="4">
        <v>255.1</v>
      </c>
      <c r="H787" s="4">
        <v>250</v>
      </c>
      <c r="I787" s="4">
        <v>50</v>
      </c>
      <c r="J787" s="198"/>
      <c r="K787" s="390"/>
      <c r="L787" s="390"/>
      <c r="N787" s="390"/>
    </row>
    <row r="788" spans="1:14" ht="15" x14ac:dyDescent="0.2">
      <c r="A788" s="97">
        <v>780</v>
      </c>
      <c r="B788" s="97" t="s">
        <v>3175</v>
      </c>
      <c r="C788" s="97" t="s">
        <v>3992</v>
      </c>
      <c r="D788" s="97" t="s">
        <v>3993</v>
      </c>
      <c r="E788" s="97" t="s">
        <v>2275</v>
      </c>
      <c r="F788" s="97" t="s">
        <v>318</v>
      </c>
      <c r="G788" s="4">
        <v>255.1</v>
      </c>
      <c r="H788" s="4">
        <v>250</v>
      </c>
      <c r="I788" s="4">
        <v>50</v>
      </c>
      <c r="J788" s="198"/>
      <c r="K788" s="390"/>
      <c r="L788" s="390"/>
      <c r="N788" s="390"/>
    </row>
    <row r="789" spans="1:14" ht="15" x14ac:dyDescent="0.2">
      <c r="A789" s="97">
        <v>781</v>
      </c>
      <c r="B789" s="97" t="s">
        <v>2599</v>
      </c>
      <c r="C789" s="97" t="s">
        <v>3737</v>
      </c>
      <c r="D789" s="97" t="s">
        <v>3994</v>
      </c>
      <c r="E789" s="97" t="s">
        <v>2275</v>
      </c>
      <c r="F789" s="97" t="s">
        <v>318</v>
      </c>
      <c r="G789" s="4">
        <v>255.1</v>
      </c>
      <c r="H789" s="4">
        <v>250</v>
      </c>
      <c r="I789" s="4">
        <v>50</v>
      </c>
      <c r="J789" s="198"/>
      <c r="K789" s="390"/>
      <c r="L789" s="390"/>
      <c r="N789" s="390"/>
    </row>
    <row r="790" spans="1:14" ht="15" x14ac:dyDescent="0.2">
      <c r="A790" s="97">
        <v>782</v>
      </c>
      <c r="B790" s="97" t="s">
        <v>2431</v>
      </c>
      <c r="C790" s="97" t="s">
        <v>3833</v>
      </c>
      <c r="D790" s="97" t="s">
        <v>3995</v>
      </c>
      <c r="E790" s="97" t="s">
        <v>2275</v>
      </c>
      <c r="F790" s="97" t="s">
        <v>318</v>
      </c>
      <c r="G790" s="4">
        <v>255.1</v>
      </c>
      <c r="H790" s="4">
        <v>250</v>
      </c>
      <c r="I790" s="4">
        <v>50</v>
      </c>
      <c r="J790" s="198"/>
      <c r="K790" s="390"/>
      <c r="L790" s="390"/>
      <c r="N790" s="390"/>
    </row>
    <row r="791" spans="1:14" ht="15" x14ac:dyDescent="0.2">
      <c r="A791" s="97">
        <v>783</v>
      </c>
      <c r="B791" s="97" t="s">
        <v>3996</v>
      </c>
      <c r="C791" s="97" t="s">
        <v>3997</v>
      </c>
      <c r="D791" s="97" t="s">
        <v>3998</v>
      </c>
      <c r="E791" s="97" t="s">
        <v>2275</v>
      </c>
      <c r="F791" s="97" t="s">
        <v>318</v>
      </c>
      <c r="G791" s="4">
        <v>255.1</v>
      </c>
      <c r="H791" s="4">
        <v>250</v>
      </c>
      <c r="I791" s="4">
        <v>50</v>
      </c>
      <c r="J791" s="198"/>
      <c r="K791" s="390"/>
      <c r="L791" s="390"/>
      <c r="N791" s="390"/>
    </row>
    <row r="792" spans="1:14" ht="15" x14ac:dyDescent="0.2">
      <c r="A792" s="97">
        <v>784</v>
      </c>
      <c r="B792" s="97" t="s">
        <v>3999</v>
      </c>
      <c r="C792" s="97" t="s">
        <v>4000</v>
      </c>
      <c r="D792" s="97" t="s">
        <v>4001</v>
      </c>
      <c r="E792" s="97" t="s">
        <v>2275</v>
      </c>
      <c r="F792" s="97" t="s">
        <v>318</v>
      </c>
      <c r="G792" s="4">
        <v>255.1</v>
      </c>
      <c r="H792" s="4">
        <v>250</v>
      </c>
      <c r="I792" s="4">
        <v>50</v>
      </c>
      <c r="J792" s="198"/>
      <c r="K792" s="390"/>
      <c r="L792" s="390"/>
      <c r="N792" s="390"/>
    </row>
    <row r="793" spans="1:14" ht="15" x14ac:dyDescent="0.2">
      <c r="A793" s="97">
        <v>785</v>
      </c>
      <c r="B793" s="97" t="s">
        <v>2440</v>
      </c>
      <c r="C793" s="97" t="s">
        <v>3233</v>
      </c>
      <c r="D793" s="97" t="s">
        <v>4002</v>
      </c>
      <c r="E793" s="97" t="s">
        <v>2275</v>
      </c>
      <c r="F793" s="97" t="s">
        <v>318</v>
      </c>
      <c r="G793" s="4">
        <v>255.1</v>
      </c>
      <c r="H793" s="4">
        <v>250</v>
      </c>
      <c r="I793" s="4">
        <v>50</v>
      </c>
      <c r="J793" s="198"/>
      <c r="K793" s="390"/>
      <c r="L793" s="390"/>
      <c r="N793" s="390"/>
    </row>
    <row r="794" spans="1:14" ht="15" x14ac:dyDescent="0.2">
      <c r="A794" s="97">
        <v>786</v>
      </c>
      <c r="B794" s="97" t="s">
        <v>4003</v>
      </c>
      <c r="C794" s="97" t="s">
        <v>3308</v>
      </c>
      <c r="D794" s="97" t="s">
        <v>4004</v>
      </c>
      <c r="E794" s="97" t="s">
        <v>2275</v>
      </c>
      <c r="F794" s="97" t="s">
        <v>318</v>
      </c>
      <c r="G794" s="4">
        <v>255.1</v>
      </c>
      <c r="H794" s="4">
        <v>250</v>
      </c>
      <c r="I794" s="4">
        <v>50</v>
      </c>
      <c r="J794" s="198"/>
      <c r="K794" s="390"/>
      <c r="L794" s="390"/>
      <c r="N794" s="390"/>
    </row>
    <row r="795" spans="1:14" ht="15" x14ac:dyDescent="0.2">
      <c r="A795" s="97">
        <v>787</v>
      </c>
      <c r="B795" s="97" t="s">
        <v>2769</v>
      </c>
      <c r="C795" s="97" t="s">
        <v>3926</v>
      </c>
      <c r="D795" s="97" t="s">
        <v>4005</v>
      </c>
      <c r="E795" s="97" t="s">
        <v>2275</v>
      </c>
      <c r="F795" s="97" t="s">
        <v>318</v>
      </c>
      <c r="G795" s="4">
        <v>255.1</v>
      </c>
      <c r="H795" s="4">
        <v>250</v>
      </c>
      <c r="I795" s="4">
        <v>50</v>
      </c>
      <c r="J795" s="198"/>
      <c r="K795" s="390"/>
      <c r="L795" s="390"/>
      <c r="N795" s="390"/>
    </row>
    <row r="796" spans="1:14" ht="15" x14ac:dyDescent="0.2">
      <c r="A796" s="97">
        <v>788</v>
      </c>
      <c r="B796" s="97" t="s">
        <v>3290</v>
      </c>
      <c r="C796" s="97" t="s">
        <v>3917</v>
      </c>
      <c r="D796" s="97" t="s">
        <v>4006</v>
      </c>
      <c r="E796" s="97" t="s">
        <v>2275</v>
      </c>
      <c r="F796" s="97" t="s">
        <v>318</v>
      </c>
      <c r="G796" s="4">
        <v>255.1</v>
      </c>
      <c r="H796" s="4">
        <v>250</v>
      </c>
      <c r="I796" s="4">
        <v>50</v>
      </c>
      <c r="J796" s="198"/>
      <c r="K796" s="390"/>
      <c r="L796" s="390"/>
      <c r="N796" s="390"/>
    </row>
    <row r="797" spans="1:14" ht="15" x14ac:dyDescent="0.2">
      <c r="A797" s="97">
        <v>789</v>
      </c>
      <c r="B797" s="97" t="s">
        <v>2548</v>
      </c>
      <c r="C797" s="97" t="s">
        <v>3193</v>
      </c>
      <c r="D797" s="97" t="s">
        <v>4007</v>
      </c>
      <c r="E797" s="97" t="s">
        <v>2275</v>
      </c>
      <c r="F797" s="97" t="s">
        <v>318</v>
      </c>
      <c r="G797" s="4">
        <v>255.1</v>
      </c>
      <c r="H797" s="4">
        <v>250</v>
      </c>
      <c r="I797" s="4">
        <v>50</v>
      </c>
      <c r="J797" s="198"/>
      <c r="K797" s="390"/>
      <c r="L797" s="390"/>
      <c r="N797" s="390"/>
    </row>
    <row r="798" spans="1:14" ht="15" x14ac:dyDescent="0.2">
      <c r="A798" s="97">
        <v>790</v>
      </c>
      <c r="B798" s="97" t="s">
        <v>2568</v>
      </c>
      <c r="C798" s="97" t="s">
        <v>4008</v>
      </c>
      <c r="D798" s="97" t="s">
        <v>4009</v>
      </c>
      <c r="E798" s="97" t="s">
        <v>2275</v>
      </c>
      <c r="F798" s="97" t="s">
        <v>318</v>
      </c>
      <c r="G798" s="4">
        <v>255.1</v>
      </c>
      <c r="H798" s="4">
        <v>250</v>
      </c>
      <c r="I798" s="4">
        <v>50</v>
      </c>
      <c r="J798" s="198"/>
      <c r="K798" s="390"/>
      <c r="L798" s="390"/>
      <c r="N798" s="390"/>
    </row>
    <row r="799" spans="1:14" ht="15" x14ac:dyDescent="0.2">
      <c r="A799" s="97">
        <v>791</v>
      </c>
      <c r="B799" s="97" t="s">
        <v>3733</v>
      </c>
      <c r="C799" s="97" t="s">
        <v>4010</v>
      </c>
      <c r="D799" s="97" t="s">
        <v>4011</v>
      </c>
      <c r="E799" s="97" t="s">
        <v>2275</v>
      </c>
      <c r="F799" s="97" t="s">
        <v>318</v>
      </c>
      <c r="G799" s="4">
        <v>255.1</v>
      </c>
      <c r="H799" s="4">
        <v>250</v>
      </c>
      <c r="I799" s="4">
        <v>50</v>
      </c>
      <c r="J799" s="198"/>
      <c r="K799" s="390"/>
      <c r="L799" s="390"/>
      <c r="N799" s="390"/>
    </row>
    <row r="800" spans="1:14" ht="15" x14ac:dyDescent="0.2">
      <c r="A800" s="97">
        <v>792</v>
      </c>
      <c r="B800" s="97" t="s">
        <v>4012</v>
      </c>
      <c r="C800" s="97" t="s">
        <v>4013</v>
      </c>
      <c r="D800" s="97" t="s">
        <v>4014</v>
      </c>
      <c r="E800" s="97" t="s">
        <v>2275</v>
      </c>
      <c r="F800" s="97" t="s">
        <v>318</v>
      </c>
      <c r="G800" s="4">
        <v>255.1</v>
      </c>
      <c r="H800" s="4">
        <v>250</v>
      </c>
      <c r="I800" s="4">
        <v>50</v>
      </c>
      <c r="J800" s="198"/>
      <c r="K800" s="390"/>
      <c r="L800" s="390"/>
      <c r="N800" s="390"/>
    </row>
    <row r="801" spans="1:14" ht="15" x14ac:dyDescent="0.2">
      <c r="A801" s="97">
        <v>793</v>
      </c>
      <c r="B801" s="97" t="s">
        <v>4015</v>
      </c>
      <c r="C801" s="97" t="s">
        <v>4016</v>
      </c>
      <c r="D801" s="97" t="s">
        <v>4017</v>
      </c>
      <c r="E801" s="97" t="s">
        <v>2275</v>
      </c>
      <c r="F801" s="97" t="s">
        <v>318</v>
      </c>
      <c r="G801" s="4">
        <v>255.1</v>
      </c>
      <c r="H801" s="4">
        <v>250</v>
      </c>
      <c r="I801" s="4">
        <v>50</v>
      </c>
      <c r="J801" s="198"/>
      <c r="K801" s="390"/>
      <c r="L801" s="390"/>
      <c r="N801" s="390"/>
    </row>
    <row r="802" spans="1:14" ht="15" x14ac:dyDescent="0.2">
      <c r="A802" s="97">
        <v>794</v>
      </c>
      <c r="B802" s="97" t="s">
        <v>3598</v>
      </c>
      <c r="C802" s="97" t="s">
        <v>3308</v>
      </c>
      <c r="D802" s="97" t="s">
        <v>4018</v>
      </c>
      <c r="E802" s="97" t="s">
        <v>2275</v>
      </c>
      <c r="F802" s="97" t="s">
        <v>318</v>
      </c>
      <c r="G802" s="4">
        <v>255.1</v>
      </c>
      <c r="H802" s="4">
        <v>250</v>
      </c>
      <c r="I802" s="4">
        <v>50</v>
      </c>
      <c r="J802" s="198"/>
      <c r="K802" s="390"/>
      <c r="L802" s="390"/>
      <c r="N802" s="390"/>
    </row>
    <row r="803" spans="1:14" ht="15" x14ac:dyDescent="0.2">
      <c r="A803" s="97">
        <v>795</v>
      </c>
      <c r="B803" s="97" t="s">
        <v>4019</v>
      </c>
      <c r="C803" s="97" t="s">
        <v>2563</v>
      </c>
      <c r="D803" s="97" t="s">
        <v>4020</v>
      </c>
      <c r="E803" s="97" t="s">
        <v>2275</v>
      </c>
      <c r="F803" s="97" t="s">
        <v>318</v>
      </c>
      <c r="G803" s="4">
        <v>255.1</v>
      </c>
      <c r="H803" s="4">
        <v>250</v>
      </c>
      <c r="I803" s="4">
        <v>50</v>
      </c>
      <c r="J803" s="198"/>
      <c r="K803" s="390"/>
      <c r="L803" s="390"/>
      <c r="N803" s="390"/>
    </row>
    <row r="804" spans="1:14" ht="15" x14ac:dyDescent="0.2">
      <c r="A804" s="97">
        <v>796</v>
      </c>
      <c r="B804" s="97" t="s">
        <v>4021</v>
      </c>
      <c r="C804" s="97" t="s">
        <v>2604</v>
      </c>
      <c r="D804" s="97" t="s">
        <v>4022</v>
      </c>
      <c r="E804" s="97" t="s">
        <v>2275</v>
      </c>
      <c r="F804" s="97" t="s">
        <v>318</v>
      </c>
      <c r="G804" s="4">
        <v>255.1</v>
      </c>
      <c r="H804" s="4">
        <v>250</v>
      </c>
      <c r="I804" s="4">
        <v>50</v>
      </c>
      <c r="J804" s="198"/>
      <c r="K804" s="390"/>
      <c r="L804" s="390"/>
      <c r="N804" s="390"/>
    </row>
    <row r="805" spans="1:14" ht="15" x14ac:dyDescent="0.2">
      <c r="A805" s="97">
        <v>797</v>
      </c>
      <c r="B805" s="97" t="s">
        <v>2863</v>
      </c>
      <c r="C805" s="97" t="s">
        <v>3133</v>
      </c>
      <c r="D805" s="97" t="s">
        <v>4023</v>
      </c>
      <c r="E805" s="97" t="s">
        <v>2275</v>
      </c>
      <c r="F805" s="97" t="s">
        <v>318</v>
      </c>
      <c r="G805" s="4">
        <v>255.1</v>
      </c>
      <c r="H805" s="4">
        <v>250</v>
      </c>
      <c r="I805" s="4">
        <v>50</v>
      </c>
      <c r="J805" s="198"/>
      <c r="K805" s="390"/>
      <c r="L805" s="390"/>
      <c r="N805" s="390"/>
    </row>
    <row r="806" spans="1:14" ht="15" x14ac:dyDescent="0.2">
      <c r="A806" s="97">
        <v>798</v>
      </c>
      <c r="B806" s="97" t="s">
        <v>2471</v>
      </c>
      <c r="C806" s="97" t="s">
        <v>2580</v>
      </c>
      <c r="D806" s="97" t="s">
        <v>4024</v>
      </c>
      <c r="E806" s="97" t="s">
        <v>2275</v>
      </c>
      <c r="F806" s="97" t="s">
        <v>318</v>
      </c>
      <c r="G806" s="4">
        <v>255.1</v>
      </c>
      <c r="H806" s="4">
        <v>250</v>
      </c>
      <c r="I806" s="4">
        <v>50</v>
      </c>
      <c r="J806" s="198"/>
      <c r="K806" s="390"/>
      <c r="L806" s="390"/>
      <c r="N806" s="390"/>
    </row>
    <row r="807" spans="1:14" ht="15" x14ac:dyDescent="0.2">
      <c r="A807" s="97">
        <v>799</v>
      </c>
      <c r="B807" s="97" t="s">
        <v>4025</v>
      </c>
      <c r="C807" s="97" t="s">
        <v>2784</v>
      </c>
      <c r="D807" s="97" t="s">
        <v>4026</v>
      </c>
      <c r="E807" s="97" t="s">
        <v>2275</v>
      </c>
      <c r="F807" s="97" t="s">
        <v>318</v>
      </c>
      <c r="G807" s="4">
        <v>255.1</v>
      </c>
      <c r="H807" s="4">
        <v>250</v>
      </c>
      <c r="I807" s="4">
        <v>50</v>
      </c>
      <c r="J807" s="198"/>
      <c r="K807" s="390"/>
      <c r="L807" s="390"/>
      <c r="N807" s="390"/>
    </row>
    <row r="808" spans="1:14" ht="15" x14ac:dyDescent="0.2">
      <c r="A808" s="97">
        <v>800</v>
      </c>
      <c r="B808" s="97" t="s">
        <v>3837</v>
      </c>
      <c r="C808" s="97" t="s">
        <v>3929</v>
      </c>
      <c r="D808" s="97" t="s">
        <v>4027</v>
      </c>
      <c r="E808" s="97" t="s">
        <v>2275</v>
      </c>
      <c r="F808" s="97" t="s">
        <v>318</v>
      </c>
      <c r="G808" s="4">
        <v>255.1</v>
      </c>
      <c r="H808" s="4">
        <v>250</v>
      </c>
      <c r="I808" s="4">
        <v>50</v>
      </c>
      <c r="J808" s="198"/>
      <c r="K808" s="390"/>
      <c r="L808" s="390"/>
      <c r="N808" s="390"/>
    </row>
    <row r="809" spans="1:14" ht="15" x14ac:dyDescent="0.2">
      <c r="A809" s="97">
        <v>801</v>
      </c>
      <c r="B809" s="97" t="s">
        <v>3671</v>
      </c>
      <c r="C809" s="97" t="s">
        <v>2664</v>
      </c>
      <c r="D809" s="97" t="s">
        <v>4028</v>
      </c>
      <c r="E809" s="97" t="s">
        <v>2275</v>
      </c>
      <c r="F809" s="97" t="s">
        <v>318</v>
      </c>
      <c r="G809" s="4">
        <v>255.1</v>
      </c>
      <c r="H809" s="4">
        <v>250</v>
      </c>
      <c r="I809" s="4">
        <v>50</v>
      </c>
      <c r="J809" s="198"/>
      <c r="K809" s="390"/>
      <c r="L809" s="390"/>
      <c r="N809" s="390"/>
    </row>
    <row r="810" spans="1:14" ht="15" x14ac:dyDescent="0.2">
      <c r="A810" s="97">
        <v>802</v>
      </c>
      <c r="B810" s="97" t="s">
        <v>2206</v>
      </c>
      <c r="C810" s="97" t="s">
        <v>3785</v>
      </c>
      <c r="D810" s="97" t="s">
        <v>4029</v>
      </c>
      <c r="E810" s="97" t="s">
        <v>2275</v>
      </c>
      <c r="F810" s="97" t="s">
        <v>318</v>
      </c>
      <c r="G810" s="4">
        <v>255.1</v>
      </c>
      <c r="H810" s="4">
        <v>250</v>
      </c>
      <c r="I810" s="4">
        <v>50</v>
      </c>
      <c r="J810" s="198"/>
      <c r="K810" s="390"/>
      <c r="L810" s="390"/>
      <c r="N810" s="390"/>
    </row>
    <row r="811" spans="1:14" ht="15" x14ac:dyDescent="0.2">
      <c r="A811" s="97">
        <v>803</v>
      </c>
      <c r="B811" s="97" t="s">
        <v>4030</v>
      </c>
      <c r="C811" s="97" t="s">
        <v>3193</v>
      </c>
      <c r="D811" s="97" t="s">
        <v>4031</v>
      </c>
      <c r="E811" s="97" t="s">
        <v>2275</v>
      </c>
      <c r="F811" s="97" t="s">
        <v>318</v>
      </c>
      <c r="G811" s="4">
        <v>255.1</v>
      </c>
      <c r="H811" s="4">
        <v>250</v>
      </c>
      <c r="I811" s="4">
        <v>50</v>
      </c>
      <c r="J811" s="198"/>
      <c r="K811" s="390"/>
      <c r="L811" s="390"/>
      <c r="N811" s="390"/>
    </row>
    <row r="812" spans="1:14" ht="15" x14ac:dyDescent="0.2">
      <c r="A812" s="97">
        <v>804</v>
      </c>
      <c r="B812" s="97" t="s">
        <v>2647</v>
      </c>
      <c r="C812" s="97" t="s">
        <v>3193</v>
      </c>
      <c r="D812" s="97" t="s">
        <v>4032</v>
      </c>
      <c r="E812" s="97" t="s">
        <v>2275</v>
      </c>
      <c r="F812" s="97" t="s">
        <v>318</v>
      </c>
      <c r="G812" s="4">
        <v>255.1</v>
      </c>
      <c r="H812" s="4">
        <v>250</v>
      </c>
      <c r="I812" s="4">
        <v>50</v>
      </c>
      <c r="J812" s="198"/>
      <c r="K812" s="390"/>
      <c r="L812" s="390"/>
      <c r="N812" s="390"/>
    </row>
    <row r="813" spans="1:14" ht="15" x14ac:dyDescent="0.2">
      <c r="A813" s="97">
        <v>805</v>
      </c>
      <c r="B813" s="97" t="s">
        <v>4033</v>
      </c>
      <c r="C813" s="97" t="s">
        <v>4034</v>
      </c>
      <c r="D813" s="97" t="s">
        <v>4035</v>
      </c>
      <c r="E813" s="97" t="s">
        <v>2275</v>
      </c>
      <c r="F813" s="97" t="s">
        <v>318</v>
      </c>
      <c r="G813" s="4">
        <v>255.1</v>
      </c>
      <c r="H813" s="4">
        <v>250</v>
      </c>
      <c r="I813" s="4">
        <v>50</v>
      </c>
      <c r="J813" s="198"/>
      <c r="K813" s="390"/>
      <c r="L813" s="390"/>
      <c r="N813" s="390"/>
    </row>
    <row r="814" spans="1:14" ht="15" x14ac:dyDescent="0.2">
      <c r="A814" s="97">
        <v>806</v>
      </c>
      <c r="B814" s="97" t="s">
        <v>4036</v>
      </c>
      <c r="C814" s="97" t="s">
        <v>3154</v>
      </c>
      <c r="D814" s="97" t="s">
        <v>4037</v>
      </c>
      <c r="E814" s="97" t="s">
        <v>2275</v>
      </c>
      <c r="F814" s="97" t="s">
        <v>318</v>
      </c>
      <c r="G814" s="4">
        <v>250</v>
      </c>
      <c r="H814" s="4">
        <v>250</v>
      </c>
      <c r="I814" s="4">
        <v>50</v>
      </c>
      <c r="J814" s="198"/>
      <c r="K814" s="390"/>
      <c r="L814" s="390"/>
      <c r="N814" s="390"/>
    </row>
    <row r="815" spans="1:14" ht="15" x14ac:dyDescent="0.2">
      <c r="A815" s="97">
        <v>807</v>
      </c>
      <c r="B815" s="97" t="s">
        <v>3130</v>
      </c>
      <c r="C815" s="97" t="s">
        <v>4038</v>
      </c>
      <c r="D815" s="97" t="s">
        <v>4039</v>
      </c>
      <c r="E815" s="97" t="s">
        <v>2275</v>
      </c>
      <c r="F815" s="97" t="s">
        <v>318</v>
      </c>
      <c r="G815" s="4">
        <v>255.1</v>
      </c>
      <c r="H815" s="4">
        <v>250</v>
      </c>
      <c r="I815" s="4">
        <v>50</v>
      </c>
      <c r="J815" s="198"/>
      <c r="K815" s="390"/>
      <c r="L815" s="390"/>
      <c r="N815" s="390"/>
    </row>
    <row r="816" spans="1:14" ht="15" x14ac:dyDescent="0.2">
      <c r="A816" s="97">
        <v>808</v>
      </c>
      <c r="B816" s="97" t="s">
        <v>2254</v>
      </c>
      <c r="C816" s="97" t="s">
        <v>4034</v>
      </c>
      <c r="D816" s="97" t="s">
        <v>4040</v>
      </c>
      <c r="E816" s="97" t="s">
        <v>2275</v>
      </c>
      <c r="F816" s="97" t="s">
        <v>318</v>
      </c>
      <c r="G816" s="4">
        <v>255.1</v>
      </c>
      <c r="H816" s="4">
        <v>250</v>
      </c>
      <c r="I816" s="4">
        <v>50</v>
      </c>
      <c r="J816" s="198"/>
      <c r="K816" s="390"/>
      <c r="L816" s="390"/>
      <c r="N816" s="390"/>
    </row>
    <row r="817" spans="1:14" ht="15" x14ac:dyDescent="0.2">
      <c r="A817" s="97">
        <v>809</v>
      </c>
      <c r="B817" s="97" t="s">
        <v>4041</v>
      </c>
      <c r="C817" s="97" t="s">
        <v>4042</v>
      </c>
      <c r="D817" s="97" t="s">
        <v>4043</v>
      </c>
      <c r="E817" s="97" t="s">
        <v>2275</v>
      </c>
      <c r="F817" s="97" t="s">
        <v>318</v>
      </c>
      <c r="G817" s="4">
        <v>255.1</v>
      </c>
      <c r="H817" s="4">
        <v>250</v>
      </c>
      <c r="I817" s="4">
        <v>50</v>
      </c>
      <c r="J817" s="198"/>
      <c r="K817" s="390"/>
      <c r="L817" s="390"/>
      <c r="N817" s="390"/>
    </row>
    <row r="818" spans="1:14" ht="15" x14ac:dyDescent="0.2">
      <c r="A818" s="97">
        <v>810</v>
      </c>
      <c r="B818" s="97" t="s">
        <v>2550</v>
      </c>
      <c r="C818" s="97" t="s">
        <v>3785</v>
      </c>
      <c r="D818" s="97" t="s">
        <v>4044</v>
      </c>
      <c r="E818" s="97" t="s">
        <v>2275</v>
      </c>
      <c r="F818" s="97" t="s">
        <v>318</v>
      </c>
      <c r="G818" s="4">
        <v>255.1</v>
      </c>
      <c r="H818" s="4">
        <v>250</v>
      </c>
      <c r="I818" s="4">
        <v>50</v>
      </c>
      <c r="J818" s="198"/>
      <c r="K818" s="390"/>
      <c r="L818" s="390"/>
      <c r="N818" s="390"/>
    </row>
    <row r="819" spans="1:14" ht="15" x14ac:dyDescent="0.2">
      <c r="A819" s="97">
        <v>811</v>
      </c>
      <c r="B819" s="97" t="s">
        <v>4045</v>
      </c>
      <c r="C819" s="97" t="s">
        <v>3694</v>
      </c>
      <c r="D819" s="97" t="s">
        <v>4046</v>
      </c>
      <c r="E819" s="97" t="s">
        <v>2275</v>
      </c>
      <c r="F819" s="97" t="s">
        <v>318</v>
      </c>
      <c r="G819" s="4">
        <v>255.1</v>
      </c>
      <c r="H819" s="4">
        <v>250</v>
      </c>
      <c r="I819" s="4">
        <v>50</v>
      </c>
      <c r="J819" s="198"/>
      <c r="K819" s="390"/>
      <c r="L819" s="390"/>
      <c r="N819" s="390"/>
    </row>
    <row r="820" spans="1:14" ht="15" x14ac:dyDescent="0.2">
      <c r="A820" s="97">
        <v>812</v>
      </c>
      <c r="B820" s="97" t="s">
        <v>2548</v>
      </c>
      <c r="C820" s="97" t="s">
        <v>3747</v>
      </c>
      <c r="D820" s="97" t="s">
        <v>4047</v>
      </c>
      <c r="E820" s="97" t="s">
        <v>2275</v>
      </c>
      <c r="F820" s="97" t="s">
        <v>318</v>
      </c>
      <c r="G820" s="4">
        <v>255.1</v>
      </c>
      <c r="H820" s="4">
        <v>250</v>
      </c>
      <c r="I820" s="4">
        <v>50</v>
      </c>
      <c r="J820" s="198"/>
      <c r="K820" s="390"/>
      <c r="L820" s="390"/>
      <c r="N820" s="390"/>
    </row>
    <row r="821" spans="1:14" ht="15" x14ac:dyDescent="0.2">
      <c r="A821" s="97">
        <v>813</v>
      </c>
      <c r="B821" s="97" t="s">
        <v>3696</v>
      </c>
      <c r="C821" s="97" t="s">
        <v>2811</v>
      </c>
      <c r="D821" s="97" t="s">
        <v>4048</v>
      </c>
      <c r="E821" s="97" t="s">
        <v>2275</v>
      </c>
      <c r="F821" s="97" t="s">
        <v>318</v>
      </c>
      <c r="G821" s="4">
        <v>250</v>
      </c>
      <c r="H821" s="4">
        <v>250</v>
      </c>
      <c r="I821" s="4">
        <v>50</v>
      </c>
      <c r="J821" s="198"/>
      <c r="K821" s="390"/>
      <c r="L821" s="390"/>
      <c r="N821" s="390"/>
    </row>
    <row r="822" spans="1:14" ht="15" x14ac:dyDescent="0.2">
      <c r="A822" s="97">
        <v>814</v>
      </c>
      <c r="B822" s="97" t="s">
        <v>2772</v>
      </c>
      <c r="C822" s="97" t="s">
        <v>3694</v>
      </c>
      <c r="D822" s="97" t="s">
        <v>4049</v>
      </c>
      <c r="E822" s="97" t="s">
        <v>2275</v>
      </c>
      <c r="F822" s="97" t="s">
        <v>318</v>
      </c>
      <c r="G822" s="4">
        <v>255.1</v>
      </c>
      <c r="H822" s="4">
        <v>250</v>
      </c>
      <c r="I822" s="4">
        <v>50</v>
      </c>
      <c r="J822" s="198"/>
      <c r="K822" s="390"/>
      <c r="L822" s="390"/>
      <c r="N822" s="390"/>
    </row>
    <row r="823" spans="1:14" ht="15" x14ac:dyDescent="0.2">
      <c r="A823" s="97">
        <v>815</v>
      </c>
      <c r="B823" s="97" t="s">
        <v>2232</v>
      </c>
      <c r="C823" s="97" t="s">
        <v>2811</v>
      </c>
      <c r="D823" s="97" t="s">
        <v>4050</v>
      </c>
      <c r="E823" s="97" t="s">
        <v>2275</v>
      </c>
      <c r="F823" s="97" t="s">
        <v>318</v>
      </c>
      <c r="G823" s="4">
        <v>255.1</v>
      </c>
      <c r="H823" s="4">
        <v>250</v>
      </c>
      <c r="I823" s="4">
        <v>50</v>
      </c>
      <c r="J823" s="198"/>
      <c r="K823" s="390"/>
      <c r="L823" s="390"/>
      <c r="N823" s="390"/>
    </row>
    <row r="824" spans="1:14" ht="15" x14ac:dyDescent="0.2">
      <c r="A824" s="97">
        <v>816</v>
      </c>
      <c r="B824" s="97" t="s">
        <v>4051</v>
      </c>
      <c r="C824" s="97" t="s">
        <v>4052</v>
      </c>
      <c r="D824" s="97" t="s">
        <v>4053</v>
      </c>
      <c r="E824" s="97" t="s">
        <v>2275</v>
      </c>
      <c r="F824" s="97" t="s">
        <v>318</v>
      </c>
      <c r="G824" s="4">
        <v>255.1</v>
      </c>
      <c r="H824" s="4">
        <v>250</v>
      </c>
      <c r="I824" s="4">
        <v>50</v>
      </c>
      <c r="J824" s="198"/>
      <c r="K824" s="390"/>
      <c r="L824" s="390"/>
      <c r="N824" s="390"/>
    </row>
    <row r="825" spans="1:14" ht="15" x14ac:dyDescent="0.2">
      <c r="A825" s="97">
        <v>817</v>
      </c>
      <c r="B825" s="97" t="s">
        <v>2769</v>
      </c>
      <c r="C825" s="97" t="s">
        <v>3747</v>
      </c>
      <c r="D825" s="97" t="s">
        <v>4054</v>
      </c>
      <c r="E825" s="97" t="s">
        <v>2275</v>
      </c>
      <c r="F825" s="97" t="s">
        <v>318</v>
      </c>
      <c r="G825" s="4">
        <v>255.1</v>
      </c>
      <c r="H825" s="4">
        <v>250</v>
      </c>
      <c r="I825" s="4">
        <v>50</v>
      </c>
      <c r="J825" s="198"/>
      <c r="K825" s="390"/>
      <c r="L825" s="390"/>
      <c r="N825" s="390"/>
    </row>
    <row r="826" spans="1:14" ht="15" x14ac:dyDescent="0.2">
      <c r="A826" s="97">
        <v>818</v>
      </c>
      <c r="B826" s="97" t="s">
        <v>4055</v>
      </c>
      <c r="C826" s="97" t="s">
        <v>3912</v>
      </c>
      <c r="D826" s="97" t="s">
        <v>4056</v>
      </c>
      <c r="E826" s="97" t="s">
        <v>2275</v>
      </c>
      <c r="F826" s="97" t="s">
        <v>318</v>
      </c>
      <c r="G826" s="4">
        <v>255.1</v>
      </c>
      <c r="H826" s="4">
        <v>250</v>
      </c>
      <c r="I826" s="4">
        <v>50</v>
      </c>
      <c r="J826" s="198"/>
      <c r="K826" s="390"/>
      <c r="L826" s="390"/>
      <c r="N826" s="390"/>
    </row>
    <row r="827" spans="1:14" ht="15" x14ac:dyDescent="0.2">
      <c r="A827" s="97">
        <v>819</v>
      </c>
      <c r="B827" s="97" t="s">
        <v>4057</v>
      </c>
      <c r="C827" s="97" t="s">
        <v>3785</v>
      </c>
      <c r="D827" s="97" t="s">
        <v>4058</v>
      </c>
      <c r="E827" s="97" t="s">
        <v>2275</v>
      </c>
      <c r="F827" s="97" t="s">
        <v>318</v>
      </c>
      <c r="G827" s="4">
        <v>255.1</v>
      </c>
      <c r="H827" s="4">
        <v>250</v>
      </c>
      <c r="I827" s="4">
        <v>50</v>
      </c>
      <c r="J827" s="198"/>
      <c r="K827" s="390"/>
      <c r="L827" s="390"/>
      <c r="N827" s="390"/>
    </row>
    <row r="828" spans="1:14" ht="15" x14ac:dyDescent="0.2">
      <c r="A828" s="97">
        <v>820</v>
      </c>
      <c r="B828" s="97" t="s">
        <v>2530</v>
      </c>
      <c r="C828" s="97" t="s">
        <v>3912</v>
      </c>
      <c r="D828" s="97" t="s">
        <v>4059</v>
      </c>
      <c r="E828" s="97" t="s">
        <v>2275</v>
      </c>
      <c r="F828" s="97" t="s">
        <v>318</v>
      </c>
      <c r="G828" s="4">
        <v>255.1</v>
      </c>
      <c r="H828" s="4">
        <v>250</v>
      </c>
      <c r="I828" s="4">
        <v>50</v>
      </c>
      <c r="J828" s="198"/>
      <c r="K828" s="390"/>
      <c r="L828" s="390"/>
      <c r="N828" s="390"/>
    </row>
    <row r="829" spans="1:14" ht="15" x14ac:dyDescent="0.2">
      <c r="A829" s="97">
        <v>821</v>
      </c>
      <c r="B829" s="97" t="s">
        <v>2917</v>
      </c>
      <c r="C829" s="97" t="s">
        <v>4060</v>
      </c>
      <c r="D829" s="97" t="s">
        <v>4061</v>
      </c>
      <c r="E829" s="97" t="s">
        <v>2275</v>
      </c>
      <c r="F829" s="97" t="s">
        <v>318</v>
      </c>
      <c r="G829" s="4">
        <v>255.1</v>
      </c>
      <c r="H829" s="4">
        <v>250</v>
      </c>
      <c r="I829" s="4">
        <v>50</v>
      </c>
      <c r="J829" s="198"/>
      <c r="K829" s="390"/>
      <c r="L829" s="390"/>
      <c r="N829" s="390"/>
    </row>
    <row r="830" spans="1:14" ht="15" x14ac:dyDescent="0.2">
      <c r="A830" s="97">
        <v>822</v>
      </c>
      <c r="B830" s="97" t="s">
        <v>3153</v>
      </c>
      <c r="C830" s="97" t="s">
        <v>2784</v>
      </c>
      <c r="D830" s="97" t="s">
        <v>4062</v>
      </c>
      <c r="E830" s="97" t="s">
        <v>2275</v>
      </c>
      <c r="F830" s="97" t="s">
        <v>318</v>
      </c>
      <c r="G830" s="4">
        <v>255.1</v>
      </c>
      <c r="H830" s="4">
        <v>250</v>
      </c>
      <c r="I830" s="4">
        <v>50</v>
      </c>
      <c r="J830" s="198"/>
      <c r="K830" s="390"/>
      <c r="L830" s="390"/>
      <c r="N830" s="390"/>
    </row>
    <row r="831" spans="1:14" ht="15" x14ac:dyDescent="0.2">
      <c r="A831" s="97">
        <v>823</v>
      </c>
      <c r="B831" s="97" t="s">
        <v>4063</v>
      </c>
      <c r="C831" s="97" t="s">
        <v>4064</v>
      </c>
      <c r="D831" s="97" t="s">
        <v>4065</v>
      </c>
      <c r="E831" s="97" t="s">
        <v>2275</v>
      </c>
      <c r="F831" s="97" t="s">
        <v>318</v>
      </c>
      <c r="G831" s="4">
        <v>255.1</v>
      </c>
      <c r="H831" s="4">
        <v>250</v>
      </c>
      <c r="I831" s="4">
        <v>50</v>
      </c>
      <c r="J831" s="198"/>
      <c r="K831" s="390"/>
      <c r="L831" s="390"/>
      <c r="N831" s="390"/>
    </row>
    <row r="832" spans="1:14" ht="15" x14ac:dyDescent="0.2">
      <c r="A832" s="97">
        <v>824</v>
      </c>
      <c r="B832" s="97" t="s">
        <v>3792</v>
      </c>
      <c r="C832" s="97" t="s">
        <v>2811</v>
      </c>
      <c r="D832" s="97" t="s">
        <v>4066</v>
      </c>
      <c r="E832" s="97" t="s">
        <v>2275</v>
      </c>
      <c r="F832" s="97" t="s">
        <v>318</v>
      </c>
      <c r="G832" s="4">
        <v>255.1</v>
      </c>
      <c r="H832" s="4">
        <v>250</v>
      </c>
      <c r="I832" s="4">
        <v>50</v>
      </c>
      <c r="J832" s="198"/>
      <c r="K832" s="390"/>
      <c r="L832" s="390"/>
      <c r="N832" s="390"/>
    </row>
    <row r="833" spans="1:14" ht="15" x14ac:dyDescent="0.2">
      <c r="A833" s="97">
        <v>825</v>
      </c>
      <c r="B833" s="97" t="s">
        <v>3247</v>
      </c>
      <c r="C833" s="97" t="s">
        <v>2286</v>
      </c>
      <c r="D833" s="97" t="s">
        <v>4067</v>
      </c>
      <c r="E833" s="97" t="s">
        <v>4068</v>
      </c>
      <c r="F833" s="97" t="s">
        <v>318</v>
      </c>
      <c r="G833" s="4">
        <v>382.65</v>
      </c>
      <c r="H833" s="4">
        <v>375</v>
      </c>
      <c r="I833" s="4">
        <v>74.999999999999986</v>
      </c>
      <c r="J833" s="198"/>
      <c r="K833" s="390"/>
      <c r="L833" s="390"/>
      <c r="N833" s="390"/>
    </row>
    <row r="834" spans="1:14" ht="15" x14ac:dyDescent="0.2">
      <c r="A834" s="97">
        <v>826</v>
      </c>
      <c r="B834" s="97" t="s">
        <v>2736</v>
      </c>
      <c r="C834" s="97" t="s">
        <v>2318</v>
      </c>
      <c r="D834" s="97" t="s">
        <v>4069</v>
      </c>
      <c r="E834" s="97" t="s">
        <v>4068</v>
      </c>
      <c r="F834" s="97" t="s">
        <v>318</v>
      </c>
      <c r="G834" s="4">
        <v>382.65</v>
      </c>
      <c r="H834" s="4">
        <v>375</v>
      </c>
      <c r="I834" s="4">
        <v>74.999999999999986</v>
      </c>
      <c r="J834" s="198"/>
      <c r="K834" s="390"/>
      <c r="L834" s="390"/>
      <c r="N834" s="390"/>
    </row>
    <row r="835" spans="1:14" ht="15" x14ac:dyDescent="0.2">
      <c r="A835" s="97">
        <v>827</v>
      </c>
      <c r="B835" s="97" t="s">
        <v>4070</v>
      </c>
      <c r="C835" s="97" t="s">
        <v>2318</v>
      </c>
      <c r="D835" s="97" t="s">
        <v>4071</v>
      </c>
      <c r="E835" s="97" t="s">
        <v>4068</v>
      </c>
      <c r="F835" s="97" t="s">
        <v>318</v>
      </c>
      <c r="G835" s="4">
        <v>375</v>
      </c>
      <c r="H835" s="4">
        <v>375</v>
      </c>
      <c r="I835" s="4">
        <v>75</v>
      </c>
      <c r="J835" s="198"/>
      <c r="K835" s="390"/>
      <c r="L835" s="390"/>
      <c r="N835" s="390"/>
    </row>
    <row r="836" spans="1:14" ht="15" x14ac:dyDescent="0.2">
      <c r="A836" s="97">
        <v>828</v>
      </c>
      <c r="B836" s="97" t="s">
        <v>2487</v>
      </c>
      <c r="C836" s="97" t="s">
        <v>2286</v>
      </c>
      <c r="D836" s="97" t="s">
        <v>4072</v>
      </c>
      <c r="E836" s="97" t="s">
        <v>4068</v>
      </c>
      <c r="F836" s="97" t="s">
        <v>318</v>
      </c>
      <c r="G836" s="4">
        <v>382.65</v>
      </c>
      <c r="H836" s="4">
        <v>375</v>
      </c>
      <c r="I836" s="4">
        <v>74.999999999999986</v>
      </c>
      <c r="J836" s="198"/>
      <c r="K836" s="390"/>
      <c r="L836" s="390"/>
      <c r="N836" s="390"/>
    </row>
    <row r="837" spans="1:14" ht="15" x14ac:dyDescent="0.2">
      <c r="A837" s="97">
        <v>829</v>
      </c>
      <c r="B837" s="97" t="s">
        <v>2722</v>
      </c>
      <c r="C837" s="97" t="s">
        <v>2399</v>
      </c>
      <c r="D837" s="97" t="s">
        <v>4073</v>
      </c>
      <c r="E837" s="97" t="s">
        <v>4068</v>
      </c>
      <c r="F837" s="97" t="s">
        <v>318</v>
      </c>
      <c r="G837" s="4">
        <v>382.65</v>
      </c>
      <c r="H837" s="4">
        <v>375</v>
      </c>
      <c r="I837" s="4">
        <v>74.999999999999986</v>
      </c>
      <c r="J837" s="198"/>
      <c r="K837" s="390"/>
      <c r="L837" s="390"/>
      <c r="N837" s="390"/>
    </row>
    <row r="838" spans="1:14" ht="15" x14ac:dyDescent="0.2">
      <c r="A838" s="97">
        <v>830</v>
      </c>
      <c r="B838" s="97" t="s">
        <v>4055</v>
      </c>
      <c r="C838" s="97" t="s">
        <v>2458</v>
      </c>
      <c r="D838" s="97" t="s">
        <v>4074</v>
      </c>
      <c r="E838" s="97" t="s">
        <v>4068</v>
      </c>
      <c r="F838" s="97" t="s">
        <v>318</v>
      </c>
      <c r="G838" s="4">
        <v>382.65</v>
      </c>
      <c r="H838" s="4">
        <v>375</v>
      </c>
      <c r="I838" s="4">
        <v>74.999999999999986</v>
      </c>
      <c r="J838" s="198"/>
      <c r="K838" s="390"/>
      <c r="L838" s="390"/>
      <c r="N838" s="390"/>
    </row>
    <row r="839" spans="1:14" ht="15" x14ac:dyDescent="0.2">
      <c r="A839" s="97">
        <v>831</v>
      </c>
      <c r="B839" s="97" t="s">
        <v>4075</v>
      </c>
      <c r="C839" s="97" t="s">
        <v>4076</v>
      </c>
      <c r="D839" s="97" t="s">
        <v>4077</v>
      </c>
      <c r="E839" s="97" t="s">
        <v>4068</v>
      </c>
      <c r="F839" s="97" t="s">
        <v>318</v>
      </c>
      <c r="G839" s="4">
        <v>382.65</v>
      </c>
      <c r="H839" s="4">
        <v>375</v>
      </c>
      <c r="I839" s="4">
        <v>74.999999999999986</v>
      </c>
      <c r="J839" s="198"/>
      <c r="K839" s="390"/>
      <c r="L839" s="390"/>
      <c r="N839" s="390"/>
    </row>
    <row r="840" spans="1:14" ht="15" x14ac:dyDescent="0.2">
      <c r="A840" s="97">
        <v>832</v>
      </c>
      <c r="B840" s="97" t="s">
        <v>3683</v>
      </c>
      <c r="C840" s="97" t="s">
        <v>2286</v>
      </c>
      <c r="D840" s="97" t="s">
        <v>4078</v>
      </c>
      <c r="E840" s="97" t="s">
        <v>4068</v>
      </c>
      <c r="F840" s="97" t="s">
        <v>318</v>
      </c>
      <c r="G840" s="4">
        <v>382.65</v>
      </c>
      <c r="H840" s="4">
        <v>375</v>
      </c>
      <c r="I840" s="4">
        <v>74.999999999999986</v>
      </c>
      <c r="J840" s="198"/>
      <c r="K840" s="390"/>
      <c r="L840" s="390"/>
      <c r="N840" s="390"/>
    </row>
    <row r="841" spans="1:14" ht="15" x14ac:dyDescent="0.2">
      <c r="A841" s="97">
        <v>833</v>
      </c>
      <c r="B841" s="97" t="s">
        <v>3525</v>
      </c>
      <c r="C841" s="97" t="s">
        <v>4079</v>
      </c>
      <c r="D841" s="97" t="s">
        <v>4080</v>
      </c>
      <c r="E841" s="97" t="s">
        <v>4068</v>
      </c>
      <c r="F841" s="97" t="s">
        <v>318</v>
      </c>
      <c r="G841" s="4">
        <v>382.65</v>
      </c>
      <c r="H841" s="4">
        <v>375</v>
      </c>
      <c r="I841" s="4">
        <v>74.999999999999986</v>
      </c>
      <c r="J841" s="198"/>
      <c r="K841" s="390"/>
      <c r="L841" s="390"/>
      <c r="N841" s="390"/>
    </row>
    <row r="842" spans="1:14" ht="15" x14ac:dyDescent="0.2">
      <c r="A842" s="97">
        <v>834</v>
      </c>
      <c r="B842" s="97" t="s">
        <v>4081</v>
      </c>
      <c r="C842" s="97" t="s">
        <v>3655</v>
      </c>
      <c r="D842" s="97" t="s">
        <v>4082</v>
      </c>
      <c r="E842" s="97" t="s">
        <v>4068</v>
      </c>
      <c r="F842" s="97" t="s">
        <v>318</v>
      </c>
      <c r="G842" s="4">
        <v>382.65</v>
      </c>
      <c r="H842" s="4">
        <v>375</v>
      </c>
      <c r="I842" s="4">
        <v>74.999999999999986</v>
      </c>
      <c r="J842" s="198"/>
      <c r="K842" s="390"/>
      <c r="L842" s="390"/>
      <c r="N842" s="390"/>
    </row>
    <row r="843" spans="1:14" ht="15" x14ac:dyDescent="0.2">
      <c r="A843" s="97">
        <v>835</v>
      </c>
      <c r="B843" s="97" t="s">
        <v>3972</v>
      </c>
      <c r="C843" s="97" t="s">
        <v>2469</v>
      </c>
      <c r="D843" s="97" t="s">
        <v>4083</v>
      </c>
      <c r="E843" s="97" t="s">
        <v>4068</v>
      </c>
      <c r="F843" s="97" t="s">
        <v>318</v>
      </c>
      <c r="G843" s="4">
        <v>382.65</v>
      </c>
      <c r="H843" s="4">
        <v>375</v>
      </c>
      <c r="I843" s="4">
        <v>74.999999999999986</v>
      </c>
      <c r="J843" s="198"/>
      <c r="K843" s="390"/>
      <c r="L843" s="390"/>
      <c r="N843" s="390"/>
    </row>
    <row r="844" spans="1:14" ht="15" x14ac:dyDescent="0.2">
      <c r="A844" s="97">
        <v>836</v>
      </c>
      <c r="B844" s="97" t="s">
        <v>4084</v>
      </c>
      <c r="C844" s="97" t="s">
        <v>2469</v>
      </c>
      <c r="D844" s="97" t="s">
        <v>4085</v>
      </c>
      <c r="E844" s="97" t="s">
        <v>4068</v>
      </c>
      <c r="F844" s="97" t="s">
        <v>318</v>
      </c>
      <c r="G844" s="4">
        <v>382.65</v>
      </c>
      <c r="H844" s="4">
        <v>375</v>
      </c>
      <c r="I844" s="4">
        <v>74.999999999999986</v>
      </c>
      <c r="J844" s="198"/>
      <c r="K844" s="390"/>
      <c r="L844" s="390"/>
      <c r="N844" s="390"/>
    </row>
    <row r="845" spans="1:14" ht="15" x14ac:dyDescent="0.2">
      <c r="A845" s="97">
        <v>837</v>
      </c>
      <c r="B845" s="97" t="s">
        <v>2571</v>
      </c>
      <c r="C845" s="97" t="s">
        <v>4086</v>
      </c>
      <c r="D845" s="97" t="s">
        <v>4087</v>
      </c>
      <c r="E845" s="97" t="s">
        <v>4068</v>
      </c>
      <c r="F845" s="97" t="s">
        <v>318</v>
      </c>
      <c r="G845" s="4">
        <v>382.65</v>
      </c>
      <c r="H845" s="4">
        <v>375</v>
      </c>
      <c r="I845" s="4">
        <v>74.999999999999986</v>
      </c>
      <c r="J845" s="198"/>
      <c r="K845" s="390"/>
      <c r="L845" s="390"/>
      <c r="N845" s="390"/>
    </row>
    <row r="846" spans="1:14" ht="15" x14ac:dyDescent="0.2">
      <c r="A846" s="97">
        <v>838</v>
      </c>
      <c r="B846" s="97" t="s">
        <v>4088</v>
      </c>
      <c r="C846" s="97" t="s">
        <v>2958</v>
      </c>
      <c r="D846" s="97" t="s">
        <v>4089</v>
      </c>
      <c r="E846" s="97" t="s">
        <v>4068</v>
      </c>
      <c r="F846" s="97" t="s">
        <v>318</v>
      </c>
      <c r="G846" s="4">
        <v>382.65</v>
      </c>
      <c r="H846" s="4">
        <v>375</v>
      </c>
      <c r="I846" s="4">
        <v>74.999999999999986</v>
      </c>
      <c r="J846" s="198"/>
      <c r="K846" s="390"/>
      <c r="L846" s="390"/>
      <c r="N846" s="390"/>
    </row>
    <row r="847" spans="1:14" ht="15" x14ac:dyDescent="0.2">
      <c r="A847" s="97">
        <v>839</v>
      </c>
      <c r="B847" s="97" t="s">
        <v>2591</v>
      </c>
      <c r="C847" s="97" t="s">
        <v>4090</v>
      </c>
      <c r="D847" s="97" t="s">
        <v>4091</v>
      </c>
      <c r="E847" s="97" t="s">
        <v>4068</v>
      </c>
      <c r="F847" s="97" t="s">
        <v>318</v>
      </c>
      <c r="G847" s="4">
        <v>382.65</v>
      </c>
      <c r="H847" s="4">
        <v>375</v>
      </c>
      <c r="I847" s="4">
        <v>74.999999999999986</v>
      </c>
      <c r="J847" s="198"/>
      <c r="K847" s="390"/>
      <c r="L847" s="390"/>
      <c r="N847" s="390"/>
    </row>
    <row r="848" spans="1:14" ht="15" x14ac:dyDescent="0.2">
      <c r="A848" s="97">
        <v>840</v>
      </c>
      <c r="B848" s="97" t="s">
        <v>2681</v>
      </c>
      <c r="C848" s="97" t="s">
        <v>2544</v>
      </c>
      <c r="D848" s="97" t="s">
        <v>4092</v>
      </c>
      <c r="E848" s="97" t="s">
        <v>4068</v>
      </c>
      <c r="F848" s="97" t="s">
        <v>318</v>
      </c>
      <c r="G848" s="4">
        <v>382.65</v>
      </c>
      <c r="H848" s="4">
        <v>375</v>
      </c>
      <c r="I848" s="4">
        <v>74.999999999999986</v>
      </c>
      <c r="J848" s="198"/>
      <c r="K848" s="390"/>
      <c r="L848" s="390"/>
      <c r="N848" s="390"/>
    </row>
    <row r="849" spans="1:14" ht="15" x14ac:dyDescent="0.2">
      <c r="A849" s="97">
        <v>841</v>
      </c>
      <c r="B849" s="97" t="s">
        <v>4093</v>
      </c>
      <c r="C849" s="97" t="s">
        <v>4094</v>
      </c>
      <c r="D849" s="97" t="s">
        <v>4095</v>
      </c>
      <c r="E849" s="97" t="s">
        <v>4068</v>
      </c>
      <c r="F849" s="97" t="s">
        <v>318</v>
      </c>
      <c r="G849" s="4">
        <v>382.65</v>
      </c>
      <c r="H849" s="4">
        <v>375</v>
      </c>
      <c r="I849" s="4">
        <v>74.999999999999986</v>
      </c>
      <c r="J849" s="198"/>
      <c r="K849" s="390"/>
      <c r="L849" s="390"/>
      <c r="N849" s="390"/>
    </row>
    <row r="850" spans="1:14" ht="15" x14ac:dyDescent="0.2">
      <c r="A850" s="97">
        <v>842</v>
      </c>
      <c r="B850" s="97" t="s">
        <v>3076</v>
      </c>
      <c r="C850" s="97" t="s">
        <v>2556</v>
      </c>
      <c r="D850" s="97" t="s">
        <v>4096</v>
      </c>
      <c r="E850" s="97" t="s">
        <v>4068</v>
      </c>
      <c r="F850" s="97" t="s">
        <v>318</v>
      </c>
      <c r="G850" s="4">
        <v>382.65</v>
      </c>
      <c r="H850" s="4">
        <v>375</v>
      </c>
      <c r="I850" s="4">
        <v>74.999999999999986</v>
      </c>
      <c r="J850" s="198"/>
      <c r="K850" s="390"/>
      <c r="L850" s="390"/>
      <c r="N850" s="390"/>
    </row>
    <row r="851" spans="1:14" ht="15" x14ac:dyDescent="0.2">
      <c r="A851" s="97">
        <v>843</v>
      </c>
      <c r="B851" s="97" t="s">
        <v>3792</v>
      </c>
      <c r="C851" s="97" t="s">
        <v>2504</v>
      </c>
      <c r="D851" s="97" t="s">
        <v>4097</v>
      </c>
      <c r="E851" s="97" t="s">
        <v>4068</v>
      </c>
      <c r="F851" s="97" t="s">
        <v>318</v>
      </c>
      <c r="G851" s="4">
        <v>382.65</v>
      </c>
      <c r="H851" s="4">
        <v>375</v>
      </c>
      <c r="I851" s="4">
        <v>74.999999999999986</v>
      </c>
      <c r="J851" s="198"/>
      <c r="K851" s="390"/>
      <c r="L851" s="390"/>
      <c r="N851" s="390"/>
    </row>
    <row r="852" spans="1:14" ht="15" x14ac:dyDescent="0.2">
      <c r="A852" s="97">
        <v>844</v>
      </c>
      <c r="B852" s="97" t="s">
        <v>4098</v>
      </c>
      <c r="C852" s="97" t="s">
        <v>4099</v>
      </c>
      <c r="D852" s="97" t="s">
        <v>4100</v>
      </c>
      <c r="E852" s="97" t="s">
        <v>4068</v>
      </c>
      <c r="F852" s="97" t="s">
        <v>318</v>
      </c>
      <c r="G852" s="4">
        <v>382.65</v>
      </c>
      <c r="H852" s="4">
        <v>375</v>
      </c>
      <c r="I852" s="4">
        <v>74.999999999999986</v>
      </c>
      <c r="J852" s="198"/>
      <c r="K852" s="390"/>
      <c r="L852" s="390"/>
      <c r="N852" s="390"/>
    </row>
    <row r="853" spans="1:14" ht="15" x14ac:dyDescent="0.2">
      <c r="A853" s="97">
        <v>845</v>
      </c>
      <c r="B853" s="97" t="s">
        <v>2519</v>
      </c>
      <c r="C853" s="97" t="s">
        <v>2318</v>
      </c>
      <c r="D853" s="97" t="s">
        <v>4101</v>
      </c>
      <c r="E853" s="97" t="s">
        <v>4068</v>
      </c>
      <c r="F853" s="97" t="s">
        <v>318</v>
      </c>
      <c r="G853" s="4">
        <v>375</v>
      </c>
      <c r="H853" s="4">
        <v>375</v>
      </c>
      <c r="I853" s="4">
        <v>75</v>
      </c>
      <c r="J853" s="198"/>
      <c r="K853" s="390"/>
      <c r="L853" s="390"/>
      <c r="N853" s="390"/>
    </row>
    <row r="854" spans="1:14" ht="15" x14ac:dyDescent="0.2">
      <c r="A854" s="97">
        <v>846</v>
      </c>
      <c r="B854" s="97" t="s">
        <v>2751</v>
      </c>
      <c r="C854" s="97" t="s">
        <v>2612</v>
      </c>
      <c r="D854" s="97" t="s">
        <v>4102</v>
      </c>
      <c r="E854" s="97" t="s">
        <v>4068</v>
      </c>
      <c r="F854" s="97" t="s">
        <v>318</v>
      </c>
      <c r="G854" s="4">
        <v>382.65</v>
      </c>
      <c r="H854" s="4">
        <v>375</v>
      </c>
      <c r="I854" s="4">
        <v>74.999999999999986</v>
      </c>
      <c r="J854" s="198"/>
      <c r="K854" s="390"/>
      <c r="L854" s="390"/>
      <c r="N854" s="390"/>
    </row>
    <row r="855" spans="1:14" ht="15" x14ac:dyDescent="0.2">
      <c r="A855" s="97">
        <v>847</v>
      </c>
      <c r="B855" s="97" t="s">
        <v>3972</v>
      </c>
      <c r="C855" s="97" t="s">
        <v>4103</v>
      </c>
      <c r="D855" s="97" t="s">
        <v>4104</v>
      </c>
      <c r="E855" s="97" t="s">
        <v>4068</v>
      </c>
      <c r="F855" s="97" t="s">
        <v>318</v>
      </c>
      <c r="G855" s="4">
        <v>382.65</v>
      </c>
      <c r="H855" s="4">
        <v>375</v>
      </c>
      <c r="I855" s="4">
        <v>74.999999999999986</v>
      </c>
      <c r="J855" s="198"/>
      <c r="K855" s="390"/>
      <c r="L855" s="390"/>
      <c r="N855" s="390"/>
    </row>
    <row r="856" spans="1:14" ht="15" x14ac:dyDescent="0.2">
      <c r="A856" s="97">
        <v>848</v>
      </c>
      <c r="B856" s="97" t="s">
        <v>2661</v>
      </c>
      <c r="C856" s="97" t="s">
        <v>2651</v>
      </c>
      <c r="D856" s="97" t="s">
        <v>4105</v>
      </c>
      <c r="E856" s="97" t="s">
        <v>4068</v>
      </c>
      <c r="F856" s="97" t="s">
        <v>318</v>
      </c>
      <c r="G856" s="4">
        <v>382.65</v>
      </c>
      <c r="H856" s="4">
        <v>375</v>
      </c>
      <c r="I856" s="4">
        <v>74.999999999999986</v>
      </c>
      <c r="J856" s="198"/>
      <c r="K856" s="390"/>
      <c r="L856" s="390"/>
      <c r="N856" s="390"/>
    </row>
    <row r="857" spans="1:14" ht="15" x14ac:dyDescent="0.2">
      <c r="A857" s="97">
        <v>849</v>
      </c>
      <c r="B857" s="97" t="s">
        <v>2550</v>
      </c>
      <c r="C857" s="97" t="s">
        <v>4106</v>
      </c>
      <c r="D857" s="97" t="s">
        <v>4107</v>
      </c>
      <c r="E857" s="97" t="s">
        <v>4068</v>
      </c>
      <c r="F857" s="97" t="s">
        <v>318</v>
      </c>
      <c r="G857" s="4">
        <v>382.65</v>
      </c>
      <c r="H857" s="4">
        <v>375</v>
      </c>
      <c r="I857" s="4">
        <v>74.999999999999986</v>
      </c>
      <c r="J857" s="198"/>
      <c r="K857" s="390"/>
      <c r="L857" s="390"/>
      <c r="N857" s="390"/>
    </row>
    <row r="858" spans="1:14" ht="15" x14ac:dyDescent="0.2">
      <c r="A858" s="97">
        <v>850</v>
      </c>
      <c r="B858" s="97" t="s">
        <v>4108</v>
      </c>
      <c r="C858" s="97" t="s">
        <v>3655</v>
      </c>
      <c r="D858" s="97" t="s">
        <v>4109</v>
      </c>
      <c r="E858" s="97" t="s">
        <v>4068</v>
      </c>
      <c r="F858" s="97" t="s">
        <v>318</v>
      </c>
      <c r="G858" s="4">
        <v>382.65</v>
      </c>
      <c r="H858" s="4">
        <v>375</v>
      </c>
      <c r="I858" s="4">
        <v>74.999999999999986</v>
      </c>
      <c r="J858" s="198"/>
      <c r="K858" s="390"/>
      <c r="L858" s="390"/>
      <c r="N858" s="390"/>
    </row>
    <row r="859" spans="1:14" ht="15" x14ac:dyDescent="0.2">
      <c r="A859" s="97">
        <v>851</v>
      </c>
      <c r="B859" s="97" t="s">
        <v>3523</v>
      </c>
      <c r="C859" s="97" t="s">
        <v>3245</v>
      </c>
      <c r="D859" s="97" t="s">
        <v>4110</v>
      </c>
      <c r="E859" s="97" t="s">
        <v>4068</v>
      </c>
      <c r="F859" s="97" t="s">
        <v>318</v>
      </c>
      <c r="G859" s="4">
        <v>375</v>
      </c>
      <c r="H859" s="4">
        <v>375</v>
      </c>
      <c r="I859" s="4">
        <v>75</v>
      </c>
      <c r="J859" s="198"/>
      <c r="K859" s="390"/>
      <c r="L859" s="390"/>
      <c r="N859" s="390"/>
    </row>
    <row r="860" spans="1:14" ht="15" x14ac:dyDescent="0.2">
      <c r="A860" s="97">
        <v>852</v>
      </c>
      <c r="B860" s="97" t="s">
        <v>4111</v>
      </c>
      <c r="C860" s="97" t="s">
        <v>2318</v>
      </c>
      <c r="D860" s="97" t="s">
        <v>4112</v>
      </c>
      <c r="E860" s="97" t="s">
        <v>4068</v>
      </c>
      <c r="F860" s="97" t="s">
        <v>318</v>
      </c>
      <c r="G860" s="4">
        <v>382.65</v>
      </c>
      <c r="H860" s="4">
        <v>375</v>
      </c>
      <c r="I860" s="4">
        <v>74.999999999999986</v>
      </c>
      <c r="J860" s="198"/>
      <c r="K860" s="390"/>
      <c r="L860" s="390"/>
      <c r="N860" s="390"/>
    </row>
    <row r="861" spans="1:14" ht="15" x14ac:dyDescent="0.2">
      <c r="A861" s="97">
        <v>853</v>
      </c>
      <c r="B861" s="97" t="s">
        <v>2833</v>
      </c>
      <c r="C861" s="97" t="s">
        <v>2560</v>
      </c>
      <c r="D861" s="97" t="s">
        <v>4113</v>
      </c>
      <c r="E861" s="97" t="s">
        <v>4068</v>
      </c>
      <c r="F861" s="97" t="s">
        <v>318</v>
      </c>
      <c r="G861" s="4">
        <v>382.65</v>
      </c>
      <c r="H861" s="4">
        <v>375</v>
      </c>
      <c r="I861" s="4">
        <v>74.999999999999986</v>
      </c>
      <c r="J861" s="198"/>
      <c r="K861" s="390"/>
      <c r="L861" s="390"/>
      <c r="N861" s="390"/>
    </row>
    <row r="862" spans="1:14" ht="15" x14ac:dyDescent="0.2">
      <c r="A862" s="97">
        <v>854</v>
      </c>
      <c r="B862" s="97" t="s">
        <v>2624</v>
      </c>
      <c r="C862" s="97" t="s">
        <v>2273</v>
      </c>
      <c r="D862" s="97" t="s">
        <v>4114</v>
      </c>
      <c r="E862" s="97" t="s">
        <v>4068</v>
      </c>
      <c r="F862" s="97" t="s">
        <v>318</v>
      </c>
      <c r="G862" s="4">
        <v>382.65</v>
      </c>
      <c r="H862" s="4">
        <v>375</v>
      </c>
      <c r="I862" s="4">
        <v>74.999999999999986</v>
      </c>
      <c r="J862" s="198"/>
      <c r="K862" s="390"/>
      <c r="L862" s="390"/>
      <c r="N862" s="390"/>
    </row>
    <row r="863" spans="1:14" ht="15" x14ac:dyDescent="0.2">
      <c r="A863" s="97">
        <v>855</v>
      </c>
      <c r="B863" s="97" t="s">
        <v>4115</v>
      </c>
      <c r="C863" s="97" t="s">
        <v>2438</v>
      </c>
      <c r="D863" s="97" t="s">
        <v>4116</v>
      </c>
      <c r="E863" s="97" t="s">
        <v>4068</v>
      </c>
      <c r="F863" s="97" t="s">
        <v>318</v>
      </c>
      <c r="G863" s="4">
        <v>382.65</v>
      </c>
      <c r="H863" s="4">
        <v>375</v>
      </c>
      <c r="I863" s="4">
        <v>74.999999999999986</v>
      </c>
      <c r="J863" s="198"/>
      <c r="K863" s="390"/>
      <c r="L863" s="390"/>
      <c r="N863" s="390"/>
    </row>
    <row r="864" spans="1:14" ht="15" x14ac:dyDescent="0.2">
      <c r="A864" s="97">
        <v>856</v>
      </c>
      <c r="B864" s="97" t="s">
        <v>4117</v>
      </c>
      <c r="C864" s="97" t="s">
        <v>3655</v>
      </c>
      <c r="D864" s="97" t="s">
        <v>4118</v>
      </c>
      <c r="E864" s="97" t="s">
        <v>4068</v>
      </c>
      <c r="F864" s="97" t="s">
        <v>318</v>
      </c>
      <c r="G864" s="4">
        <v>375</v>
      </c>
      <c r="H864" s="4">
        <v>375</v>
      </c>
      <c r="I864" s="4">
        <v>75</v>
      </c>
      <c r="J864" s="198"/>
      <c r="K864" s="390"/>
      <c r="L864" s="390"/>
      <c r="N864" s="390"/>
    </row>
    <row r="865" spans="1:14" ht="15" x14ac:dyDescent="0.2">
      <c r="A865" s="97">
        <v>857</v>
      </c>
      <c r="B865" s="97" t="s">
        <v>2359</v>
      </c>
      <c r="C865" s="97" t="s">
        <v>2711</v>
      </c>
      <c r="D865" s="97" t="s">
        <v>4119</v>
      </c>
      <c r="E865" s="97" t="s">
        <v>4068</v>
      </c>
      <c r="F865" s="97" t="s">
        <v>318</v>
      </c>
      <c r="G865" s="4">
        <v>382.65</v>
      </c>
      <c r="H865" s="4">
        <v>375</v>
      </c>
      <c r="I865" s="4">
        <v>74.999999999999986</v>
      </c>
      <c r="J865" s="198"/>
      <c r="K865" s="390"/>
      <c r="L865" s="390"/>
      <c r="N865" s="390"/>
    </row>
    <row r="866" spans="1:14" ht="15" x14ac:dyDescent="0.2">
      <c r="A866" s="97">
        <v>858</v>
      </c>
      <c r="B866" s="97" t="s">
        <v>4120</v>
      </c>
      <c r="C866" s="97" t="s">
        <v>2012</v>
      </c>
      <c r="D866" s="97" t="s">
        <v>4121</v>
      </c>
      <c r="E866" s="97" t="s">
        <v>4068</v>
      </c>
      <c r="F866" s="97" t="s">
        <v>318</v>
      </c>
      <c r="G866" s="4">
        <v>382.65</v>
      </c>
      <c r="H866" s="4">
        <v>375</v>
      </c>
      <c r="I866" s="4">
        <v>74.999999999999986</v>
      </c>
      <c r="J866" s="198"/>
      <c r="K866" s="390"/>
      <c r="L866" s="390"/>
      <c r="N866" s="390"/>
    </row>
    <row r="867" spans="1:14" ht="15" x14ac:dyDescent="0.2">
      <c r="A867" s="97">
        <v>859</v>
      </c>
      <c r="B867" s="97" t="s">
        <v>2392</v>
      </c>
      <c r="C867" s="97" t="s">
        <v>2286</v>
      </c>
      <c r="D867" s="97" t="s">
        <v>4122</v>
      </c>
      <c r="E867" s="97" t="s">
        <v>4068</v>
      </c>
      <c r="F867" s="97" t="s">
        <v>318</v>
      </c>
      <c r="G867" s="4">
        <v>382.65</v>
      </c>
      <c r="H867" s="4">
        <v>375</v>
      </c>
      <c r="I867" s="4">
        <v>74.999999999999986</v>
      </c>
      <c r="J867" s="198"/>
      <c r="K867" s="390"/>
      <c r="L867" s="390"/>
      <c r="N867" s="390"/>
    </row>
    <row r="868" spans="1:14" ht="15" x14ac:dyDescent="0.2">
      <c r="A868" s="97">
        <v>860</v>
      </c>
      <c r="B868" s="97" t="s">
        <v>4123</v>
      </c>
      <c r="C868" s="97" t="s">
        <v>3171</v>
      </c>
      <c r="D868" s="97" t="s">
        <v>4124</v>
      </c>
      <c r="E868" s="97" t="s">
        <v>4068</v>
      </c>
      <c r="F868" s="97" t="s">
        <v>318</v>
      </c>
      <c r="G868" s="4">
        <v>375</v>
      </c>
      <c r="H868" s="4">
        <v>375</v>
      </c>
      <c r="I868" s="4">
        <v>75</v>
      </c>
      <c r="J868" s="198"/>
      <c r="K868" s="390"/>
      <c r="L868" s="390"/>
      <c r="N868" s="390"/>
    </row>
    <row r="869" spans="1:14" ht="15" x14ac:dyDescent="0.2">
      <c r="A869" s="97">
        <v>861</v>
      </c>
      <c r="B869" s="97" t="s">
        <v>4125</v>
      </c>
      <c r="C869" s="97" t="s">
        <v>4126</v>
      </c>
      <c r="D869" s="97" t="s">
        <v>4127</v>
      </c>
      <c r="E869" s="97" t="s">
        <v>4068</v>
      </c>
      <c r="F869" s="97" t="s">
        <v>318</v>
      </c>
      <c r="G869" s="4">
        <v>375</v>
      </c>
      <c r="H869" s="4">
        <v>375</v>
      </c>
      <c r="I869" s="4">
        <v>75</v>
      </c>
      <c r="J869" s="198"/>
      <c r="K869" s="390"/>
      <c r="L869" s="390"/>
      <c r="N869" s="390"/>
    </row>
    <row r="870" spans="1:14" ht="15" x14ac:dyDescent="0.2">
      <c r="A870" s="97">
        <v>862</v>
      </c>
      <c r="B870" s="97" t="s">
        <v>4128</v>
      </c>
      <c r="C870" s="97" t="s">
        <v>2357</v>
      </c>
      <c r="D870" s="97" t="s">
        <v>4129</v>
      </c>
      <c r="E870" s="97" t="s">
        <v>4068</v>
      </c>
      <c r="F870" s="97" t="s">
        <v>318</v>
      </c>
      <c r="G870" s="4">
        <v>375</v>
      </c>
      <c r="H870" s="4">
        <v>375</v>
      </c>
      <c r="I870" s="4">
        <v>75</v>
      </c>
      <c r="J870" s="198"/>
      <c r="K870" s="390"/>
      <c r="L870" s="390"/>
      <c r="N870" s="390"/>
    </row>
    <row r="871" spans="1:14" ht="15" x14ac:dyDescent="0.2">
      <c r="A871" s="97">
        <v>863</v>
      </c>
      <c r="B871" s="97" t="s">
        <v>3957</v>
      </c>
      <c r="C871" s="97" t="s">
        <v>4130</v>
      </c>
      <c r="D871" s="97" t="s">
        <v>4131</v>
      </c>
      <c r="E871" s="97" t="s">
        <v>4068</v>
      </c>
      <c r="F871" s="97" t="s">
        <v>318</v>
      </c>
      <c r="G871" s="4">
        <v>382.65</v>
      </c>
      <c r="H871" s="4">
        <v>375</v>
      </c>
      <c r="I871" s="4">
        <v>74.999999999999986</v>
      </c>
      <c r="J871" s="198"/>
      <c r="K871" s="390"/>
      <c r="L871" s="390"/>
      <c r="N871" s="390"/>
    </row>
    <row r="872" spans="1:14" ht="15" x14ac:dyDescent="0.2">
      <c r="A872" s="97">
        <v>864</v>
      </c>
      <c r="B872" s="97" t="s">
        <v>4132</v>
      </c>
      <c r="C872" s="97" t="s">
        <v>2321</v>
      </c>
      <c r="D872" s="97" t="s">
        <v>4133</v>
      </c>
      <c r="E872" s="97" t="s">
        <v>4068</v>
      </c>
      <c r="F872" s="97" t="s">
        <v>318</v>
      </c>
      <c r="G872" s="4">
        <v>382.65</v>
      </c>
      <c r="H872" s="4">
        <v>375</v>
      </c>
      <c r="I872" s="4">
        <v>74.999999999999986</v>
      </c>
      <c r="J872" s="198"/>
      <c r="K872" s="390"/>
      <c r="L872" s="390"/>
      <c r="N872" s="390"/>
    </row>
    <row r="873" spans="1:14" ht="15" x14ac:dyDescent="0.2">
      <c r="A873" s="97">
        <v>865</v>
      </c>
      <c r="B873" s="97" t="s">
        <v>4134</v>
      </c>
      <c r="C873" s="97" t="s">
        <v>2818</v>
      </c>
      <c r="D873" s="97" t="s">
        <v>4135</v>
      </c>
      <c r="E873" s="97" t="s">
        <v>4068</v>
      </c>
      <c r="F873" s="97" t="s">
        <v>318</v>
      </c>
      <c r="G873" s="4">
        <v>382.65</v>
      </c>
      <c r="H873" s="4">
        <v>375</v>
      </c>
      <c r="I873" s="4">
        <v>74.999999999999986</v>
      </c>
      <c r="J873" s="198"/>
      <c r="K873" s="390"/>
      <c r="L873" s="390"/>
      <c r="N873" s="390"/>
    </row>
    <row r="874" spans="1:14" ht="15" x14ac:dyDescent="0.2">
      <c r="A874" s="97">
        <v>866</v>
      </c>
      <c r="B874" s="97" t="s">
        <v>4136</v>
      </c>
      <c r="C874" s="97" t="s">
        <v>2286</v>
      </c>
      <c r="D874" s="97" t="s">
        <v>4137</v>
      </c>
      <c r="E874" s="97" t="s">
        <v>4068</v>
      </c>
      <c r="F874" s="97" t="s">
        <v>318</v>
      </c>
      <c r="G874" s="4">
        <v>375</v>
      </c>
      <c r="H874" s="4">
        <v>375</v>
      </c>
      <c r="I874" s="4">
        <v>75</v>
      </c>
      <c r="J874" s="198"/>
      <c r="K874" s="390"/>
      <c r="L874" s="390"/>
      <c r="N874" s="390"/>
    </row>
    <row r="875" spans="1:14" ht="15" x14ac:dyDescent="0.2">
      <c r="A875" s="97">
        <v>867</v>
      </c>
      <c r="B875" s="97" t="s">
        <v>4138</v>
      </c>
      <c r="C875" s="97" t="s">
        <v>2286</v>
      </c>
      <c r="D875" s="97" t="s">
        <v>4139</v>
      </c>
      <c r="E875" s="97" t="s">
        <v>4068</v>
      </c>
      <c r="F875" s="97" t="s">
        <v>318</v>
      </c>
      <c r="G875" s="4">
        <v>375</v>
      </c>
      <c r="H875" s="4">
        <v>375</v>
      </c>
      <c r="I875" s="4">
        <v>75</v>
      </c>
      <c r="J875" s="198"/>
      <c r="K875" s="390"/>
      <c r="L875" s="390"/>
      <c r="N875" s="390"/>
    </row>
    <row r="876" spans="1:14" ht="15" x14ac:dyDescent="0.2">
      <c r="A876" s="97">
        <v>868</v>
      </c>
      <c r="B876" s="97" t="s">
        <v>4140</v>
      </c>
      <c r="C876" s="97" t="s">
        <v>2286</v>
      </c>
      <c r="D876" s="97" t="s">
        <v>4141</v>
      </c>
      <c r="E876" s="97" t="s">
        <v>4068</v>
      </c>
      <c r="F876" s="97" t="s">
        <v>318</v>
      </c>
      <c r="G876" s="4">
        <v>382.65</v>
      </c>
      <c r="H876" s="4">
        <v>375</v>
      </c>
      <c r="I876" s="4">
        <v>74.999999999999986</v>
      </c>
      <c r="J876" s="198"/>
      <c r="K876" s="390"/>
      <c r="L876" s="390"/>
      <c r="N876" s="390"/>
    </row>
    <row r="877" spans="1:14" ht="15" x14ac:dyDescent="0.2">
      <c r="A877" s="97">
        <v>869</v>
      </c>
      <c r="B877" s="97" t="s">
        <v>4142</v>
      </c>
      <c r="C877" s="97" t="s">
        <v>2318</v>
      </c>
      <c r="D877" s="97" t="s">
        <v>4143</v>
      </c>
      <c r="E877" s="97" t="s">
        <v>4068</v>
      </c>
      <c r="F877" s="97" t="s">
        <v>318</v>
      </c>
      <c r="G877" s="4">
        <v>382.65</v>
      </c>
      <c r="H877" s="4">
        <v>375</v>
      </c>
      <c r="I877" s="4">
        <v>74.999999999999986</v>
      </c>
      <c r="J877" s="198"/>
      <c r="K877" s="390"/>
      <c r="L877" s="390"/>
      <c r="N877" s="390"/>
    </row>
    <row r="878" spans="1:14" ht="15" x14ac:dyDescent="0.2">
      <c r="A878" s="97">
        <v>870</v>
      </c>
      <c r="B878" s="97" t="s">
        <v>4144</v>
      </c>
      <c r="C878" s="97" t="s">
        <v>4145</v>
      </c>
      <c r="D878" s="97" t="s">
        <v>4146</v>
      </c>
      <c r="E878" s="97" t="s">
        <v>4068</v>
      </c>
      <c r="F878" s="97" t="s">
        <v>318</v>
      </c>
      <c r="G878" s="4">
        <v>382.65</v>
      </c>
      <c r="H878" s="4">
        <v>375</v>
      </c>
      <c r="I878" s="4">
        <v>74.999999999999986</v>
      </c>
      <c r="J878" s="198"/>
      <c r="K878" s="390"/>
      <c r="L878" s="390"/>
      <c r="N878" s="390"/>
    </row>
    <row r="879" spans="1:14" ht="15" x14ac:dyDescent="0.2">
      <c r="A879" s="97">
        <v>871</v>
      </c>
      <c r="B879" s="97" t="s">
        <v>4147</v>
      </c>
      <c r="C879" s="97" t="s">
        <v>2432</v>
      </c>
      <c r="D879" s="97" t="s">
        <v>4148</v>
      </c>
      <c r="E879" s="97" t="s">
        <v>4068</v>
      </c>
      <c r="F879" s="97" t="s">
        <v>318</v>
      </c>
      <c r="G879" s="4">
        <v>382.65</v>
      </c>
      <c r="H879" s="4">
        <v>375</v>
      </c>
      <c r="I879" s="4">
        <v>74.999999999999986</v>
      </c>
      <c r="J879" s="198"/>
      <c r="K879" s="390"/>
      <c r="L879" s="390"/>
      <c r="N879" s="390"/>
    </row>
    <row r="880" spans="1:14" ht="15" x14ac:dyDescent="0.2">
      <c r="A880" s="97">
        <v>872</v>
      </c>
      <c r="B880" s="97" t="s">
        <v>4149</v>
      </c>
      <c r="C880" s="97" t="s">
        <v>2421</v>
      </c>
      <c r="D880" s="97" t="s">
        <v>4150</v>
      </c>
      <c r="E880" s="97" t="s">
        <v>4068</v>
      </c>
      <c r="F880" s="97" t="s">
        <v>318</v>
      </c>
      <c r="G880" s="4">
        <v>375</v>
      </c>
      <c r="H880" s="4">
        <v>375</v>
      </c>
      <c r="I880" s="4">
        <v>75</v>
      </c>
      <c r="J880" s="198"/>
      <c r="K880" s="390"/>
      <c r="L880" s="390"/>
      <c r="N880" s="390"/>
    </row>
    <row r="881" spans="1:14" ht="15" x14ac:dyDescent="0.2">
      <c r="A881" s="97">
        <v>873</v>
      </c>
      <c r="B881" s="97" t="s">
        <v>2385</v>
      </c>
      <c r="C881" s="97" t="s">
        <v>4151</v>
      </c>
      <c r="D881" s="97" t="s">
        <v>4152</v>
      </c>
      <c r="E881" s="97" t="s">
        <v>4068</v>
      </c>
      <c r="F881" s="97" t="s">
        <v>318</v>
      </c>
      <c r="G881" s="4">
        <v>382.65</v>
      </c>
      <c r="H881" s="4">
        <v>375</v>
      </c>
      <c r="I881" s="4">
        <v>74.999999999999986</v>
      </c>
      <c r="J881" s="198"/>
      <c r="K881" s="390"/>
      <c r="L881" s="390"/>
      <c r="N881" s="390"/>
    </row>
    <row r="882" spans="1:14" ht="15" x14ac:dyDescent="0.2">
      <c r="A882" s="97">
        <v>874</v>
      </c>
      <c r="B882" s="97" t="s">
        <v>2460</v>
      </c>
      <c r="C882" s="97" t="s">
        <v>2950</v>
      </c>
      <c r="D882" s="97" t="s">
        <v>4153</v>
      </c>
      <c r="E882" s="97" t="s">
        <v>4068</v>
      </c>
      <c r="F882" s="97" t="s">
        <v>318</v>
      </c>
      <c r="G882" s="4">
        <v>382.65</v>
      </c>
      <c r="H882" s="4">
        <v>375</v>
      </c>
      <c r="I882" s="4">
        <v>74.999999999999986</v>
      </c>
      <c r="J882" s="198"/>
      <c r="K882" s="390"/>
      <c r="L882" s="390"/>
      <c r="N882" s="390"/>
    </row>
    <row r="883" spans="1:14" ht="15" x14ac:dyDescent="0.2">
      <c r="A883" s="97">
        <v>875</v>
      </c>
      <c r="B883" s="97" t="s">
        <v>4154</v>
      </c>
      <c r="C883" s="97" t="s">
        <v>2538</v>
      </c>
      <c r="D883" s="97" t="s">
        <v>4155</v>
      </c>
      <c r="E883" s="97" t="s">
        <v>4068</v>
      </c>
      <c r="F883" s="97" t="s">
        <v>318</v>
      </c>
      <c r="G883" s="4">
        <v>375</v>
      </c>
      <c r="H883" s="4">
        <v>375</v>
      </c>
      <c r="I883" s="4">
        <v>75</v>
      </c>
      <c r="J883" s="198"/>
      <c r="K883" s="390"/>
      <c r="L883" s="390"/>
      <c r="N883" s="390"/>
    </row>
    <row r="884" spans="1:14" ht="15" x14ac:dyDescent="0.2">
      <c r="A884" s="97">
        <v>876</v>
      </c>
      <c r="B884" s="97" t="s">
        <v>3484</v>
      </c>
      <c r="C884" s="97" t="s">
        <v>3267</v>
      </c>
      <c r="D884" s="97" t="s">
        <v>4156</v>
      </c>
      <c r="E884" s="97" t="s">
        <v>4068</v>
      </c>
      <c r="F884" s="97" t="s">
        <v>318</v>
      </c>
      <c r="G884" s="4">
        <v>382.65</v>
      </c>
      <c r="H884" s="4">
        <v>375</v>
      </c>
      <c r="I884" s="4">
        <v>74.999999999999986</v>
      </c>
      <c r="J884" s="198"/>
      <c r="K884" s="390"/>
      <c r="L884" s="390"/>
      <c r="N884" s="390"/>
    </row>
    <row r="885" spans="1:14" ht="15" x14ac:dyDescent="0.2">
      <c r="A885" s="97">
        <v>877</v>
      </c>
      <c r="B885" s="97" t="s">
        <v>3153</v>
      </c>
      <c r="C885" s="97" t="s">
        <v>2544</v>
      </c>
      <c r="D885" s="97" t="s">
        <v>4157</v>
      </c>
      <c r="E885" s="97" t="s">
        <v>4068</v>
      </c>
      <c r="F885" s="97" t="s">
        <v>318</v>
      </c>
      <c r="G885" s="4">
        <v>375</v>
      </c>
      <c r="H885" s="4">
        <v>375</v>
      </c>
      <c r="I885" s="4">
        <v>75</v>
      </c>
      <c r="J885" s="198"/>
      <c r="K885" s="390"/>
      <c r="L885" s="390"/>
      <c r="N885" s="390"/>
    </row>
    <row r="886" spans="1:14" ht="15" x14ac:dyDescent="0.2">
      <c r="A886" s="97">
        <v>878</v>
      </c>
      <c r="B886" s="97" t="s">
        <v>4158</v>
      </c>
      <c r="C886" s="97" t="s">
        <v>2560</v>
      </c>
      <c r="D886" s="97" t="s">
        <v>4159</v>
      </c>
      <c r="E886" s="97" t="s">
        <v>4068</v>
      </c>
      <c r="F886" s="97" t="s">
        <v>318</v>
      </c>
      <c r="G886" s="4">
        <v>382.65</v>
      </c>
      <c r="H886" s="4">
        <v>375</v>
      </c>
      <c r="I886" s="4">
        <v>74.999999999999986</v>
      </c>
      <c r="J886" s="198"/>
      <c r="K886" s="390"/>
      <c r="L886" s="390"/>
      <c r="N886" s="390"/>
    </row>
    <row r="887" spans="1:14" ht="15" x14ac:dyDescent="0.2">
      <c r="A887" s="97">
        <v>879</v>
      </c>
      <c r="B887" s="97" t="s">
        <v>4160</v>
      </c>
      <c r="C887" s="97" t="s">
        <v>4161</v>
      </c>
      <c r="D887" s="97" t="s">
        <v>4162</v>
      </c>
      <c r="E887" s="97" t="s">
        <v>4068</v>
      </c>
      <c r="F887" s="97" t="s">
        <v>318</v>
      </c>
      <c r="G887" s="4">
        <v>382.65</v>
      </c>
      <c r="H887" s="4">
        <v>375</v>
      </c>
      <c r="I887" s="4">
        <v>74.999999999999986</v>
      </c>
      <c r="J887" s="198"/>
      <c r="K887" s="390"/>
      <c r="L887" s="390"/>
      <c r="N887" s="390"/>
    </row>
    <row r="888" spans="1:14" ht="15" x14ac:dyDescent="0.2">
      <c r="A888" s="97">
        <v>880</v>
      </c>
      <c r="B888" s="97" t="s">
        <v>4163</v>
      </c>
      <c r="C888" s="97" t="s">
        <v>2593</v>
      </c>
      <c r="D888" s="97" t="s">
        <v>4164</v>
      </c>
      <c r="E888" s="97" t="s">
        <v>4068</v>
      </c>
      <c r="F888" s="97" t="s">
        <v>318</v>
      </c>
      <c r="G888" s="4">
        <v>382.65</v>
      </c>
      <c r="H888" s="4">
        <v>375</v>
      </c>
      <c r="I888" s="4">
        <v>74.999999999999986</v>
      </c>
      <c r="J888" s="198"/>
      <c r="K888" s="390"/>
      <c r="L888" s="390"/>
      <c r="N888" s="390"/>
    </row>
    <row r="889" spans="1:14" ht="15" x14ac:dyDescent="0.2">
      <c r="A889" s="97">
        <v>881</v>
      </c>
      <c r="B889" s="97" t="s">
        <v>2683</v>
      </c>
      <c r="C889" s="97" t="s">
        <v>3146</v>
      </c>
      <c r="D889" s="97" t="s">
        <v>4165</v>
      </c>
      <c r="E889" s="97" t="s">
        <v>4068</v>
      </c>
      <c r="F889" s="97" t="s">
        <v>318</v>
      </c>
      <c r="G889" s="4">
        <v>375</v>
      </c>
      <c r="H889" s="4">
        <v>375</v>
      </c>
      <c r="I889" s="4">
        <v>75</v>
      </c>
      <c r="J889" s="198"/>
      <c r="K889" s="390"/>
      <c r="L889" s="390"/>
      <c r="N889" s="390"/>
    </row>
    <row r="890" spans="1:14" ht="15" x14ac:dyDescent="0.2">
      <c r="A890" s="97">
        <v>882</v>
      </c>
      <c r="B890" s="97" t="s">
        <v>4166</v>
      </c>
      <c r="C890" s="97" t="s">
        <v>2321</v>
      </c>
      <c r="D890" s="97" t="s">
        <v>4167</v>
      </c>
      <c r="E890" s="97" t="s">
        <v>4068</v>
      </c>
      <c r="F890" s="97" t="s">
        <v>318</v>
      </c>
      <c r="G890" s="4">
        <v>382.65</v>
      </c>
      <c r="H890" s="4">
        <v>375</v>
      </c>
      <c r="I890" s="4">
        <v>74.999999999999986</v>
      </c>
      <c r="J890" s="198"/>
      <c r="K890" s="390"/>
      <c r="L890" s="390"/>
      <c r="N890" s="390"/>
    </row>
    <row r="891" spans="1:14" ht="15" x14ac:dyDescent="0.2">
      <c r="A891" s="97">
        <v>883</v>
      </c>
      <c r="B891" s="97" t="s">
        <v>4168</v>
      </c>
      <c r="C891" s="97" t="s">
        <v>2451</v>
      </c>
      <c r="D891" s="97" t="s">
        <v>4169</v>
      </c>
      <c r="E891" s="97" t="s">
        <v>4068</v>
      </c>
      <c r="F891" s="97" t="s">
        <v>318</v>
      </c>
      <c r="G891" s="4">
        <v>382.65</v>
      </c>
      <c r="H891" s="4">
        <v>375</v>
      </c>
      <c r="I891" s="4">
        <v>74.999999999999986</v>
      </c>
      <c r="J891" s="198"/>
      <c r="K891" s="390"/>
      <c r="L891" s="390"/>
      <c r="N891" s="390"/>
    </row>
    <row r="892" spans="1:14" ht="15" x14ac:dyDescent="0.2">
      <c r="A892" s="97">
        <v>884</v>
      </c>
      <c r="B892" s="97" t="s">
        <v>4170</v>
      </c>
      <c r="C892" s="97" t="s">
        <v>2421</v>
      </c>
      <c r="D892" s="97" t="s">
        <v>4171</v>
      </c>
      <c r="E892" s="97" t="s">
        <v>4068</v>
      </c>
      <c r="F892" s="97" t="s">
        <v>318</v>
      </c>
      <c r="G892" s="4">
        <v>382.65</v>
      </c>
      <c r="H892" s="4">
        <v>375</v>
      </c>
      <c r="I892" s="4">
        <v>74.999999999999986</v>
      </c>
      <c r="J892" s="198"/>
      <c r="K892" s="390"/>
      <c r="L892" s="390"/>
      <c r="N892" s="390"/>
    </row>
    <row r="893" spans="1:14" ht="15" x14ac:dyDescent="0.2">
      <c r="A893" s="97">
        <v>885</v>
      </c>
      <c r="B893" s="97" t="s">
        <v>4172</v>
      </c>
      <c r="C893" s="97" t="s">
        <v>2421</v>
      </c>
      <c r="D893" s="97" t="s">
        <v>4173</v>
      </c>
      <c r="E893" s="97" t="s">
        <v>4068</v>
      </c>
      <c r="F893" s="97" t="s">
        <v>318</v>
      </c>
      <c r="G893" s="4">
        <v>382.65</v>
      </c>
      <c r="H893" s="4">
        <v>375</v>
      </c>
      <c r="I893" s="4">
        <v>74.999999999999986</v>
      </c>
      <c r="J893" s="198"/>
      <c r="K893" s="390"/>
      <c r="L893" s="390"/>
      <c r="N893" s="390"/>
    </row>
    <row r="894" spans="1:14" ht="15" x14ac:dyDescent="0.2">
      <c r="A894" s="97">
        <v>886</v>
      </c>
      <c r="B894" s="97" t="s">
        <v>4174</v>
      </c>
      <c r="C894" s="97" t="s">
        <v>2435</v>
      </c>
      <c r="D894" s="97" t="s">
        <v>4175</v>
      </c>
      <c r="E894" s="97" t="s">
        <v>4068</v>
      </c>
      <c r="F894" s="97" t="s">
        <v>318</v>
      </c>
      <c r="G894" s="4">
        <v>382.65</v>
      </c>
      <c r="H894" s="4">
        <v>375</v>
      </c>
      <c r="I894" s="4">
        <v>74.999999999999986</v>
      </c>
      <c r="J894" s="198"/>
      <c r="K894" s="390"/>
      <c r="L894" s="390"/>
      <c r="N894" s="390"/>
    </row>
    <row r="895" spans="1:14" ht="15" x14ac:dyDescent="0.2">
      <c r="A895" s="97">
        <v>887</v>
      </c>
      <c r="B895" s="97" t="s">
        <v>4176</v>
      </c>
      <c r="C895" s="97" t="s">
        <v>2546</v>
      </c>
      <c r="D895" s="97" t="s">
        <v>4177</v>
      </c>
      <c r="E895" s="97" t="s">
        <v>4068</v>
      </c>
      <c r="F895" s="97" t="s">
        <v>318</v>
      </c>
      <c r="G895" s="4">
        <v>375</v>
      </c>
      <c r="H895" s="4">
        <v>375</v>
      </c>
      <c r="I895" s="4">
        <v>75</v>
      </c>
      <c r="J895" s="198"/>
      <c r="K895" s="390"/>
      <c r="L895" s="390"/>
      <c r="N895" s="390"/>
    </row>
    <row r="896" spans="1:14" ht="15" x14ac:dyDescent="0.2">
      <c r="A896" s="97">
        <v>888</v>
      </c>
      <c r="B896" s="97" t="s">
        <v>3153</v>
      </c>
      <c r="C896" s="97" t="s">
        <v>2304</v>
      </c>
      <c r="D896" s="97" t="s">
        <v>4178</v>
      </c>
      <c r="E896" s="97" t="s">
        <v>4068</v>
      </c>
      <c r="F896" s="97" t="s">
        <v>318</v>
      </c>
      <c r="G896" s="4">
        <v>382.65</v>
      </c>
      <c r="H896" s="4">
        <v>375</v>
      </c>
      <c r="I896" s="4">
        <v>74.999999999999986</v>
      </c>
      <c r="J896" s="198"/>
      <c r="K896" s="390"/>
      <c r="L896" s="390"/>
      <c r="N896" s="390"/>
    </row>
    <row r="897" spans="1:14" ht="15" x14ac:dyDescent="0.2">
      <c r="A897" s="97">
        <v>889</v>
      </c>
      <c r="B897" s="97" t="s">
        <v>4179</v>
      </c>
      <c r="C897" s="97" t="s">
        <v>4180</v>
      </c>
      <c r="D897" s="97" t="s">
        <v>4181</v>
      </c>
      <c r="E897" s="97" t="s">
        <v>4068</v>
      </c>
      <c r="F897" s="97" t="s">
        <v>318</v>
      </c>
      <c r="G897" s="4">
        <v>382.65</v>
      </c>
      <c r="H897" s="4">
        <v>375</v>
      </c>
      <c r="I897" s="4">
        <v>74.999999999999986</v>
      </c>
      <c r="J897" s="198"/>
      <c r="K897" s="390"/>
      <c r="L897" s="390"/>
      <c r="N897" s="390"/>
    </row>
    <row r="898" spans="1:14" ht="15" x14ac:dyDescent="0.2">
      <c r="A898" s="97">
        <v>890</v>
      </c>
      <c r="B898" s="97" t="s">
        <v>2245</v>
      </c>
      <c r="C898" s="97" t="s">
        <v>3146</v>
      </c>
      <c r="D898" s="97" t="s">
        <v>4182</v>
      </c>
      <c r="E898" s="97" t="s">
        <v>4068</v>
      </c>
      <c r="F898" s="97" t="s">
        <v>318</v>
      </c>
      <c r="G898" s="4">
        <v>375</v>
      </c>
      <c r="H898" s="4">
        <v>375</v>
      </c>
      <c r="I898" s="4">
        <v>75</v>
      </c>
      <c r="J898" s="198"/>
      <c r="K898" s="390"/>
      <c r="L898" s="390"/>
      <c r="N898" s="390"/>
    </row>
    <row r="899" spans="1:14" ht="15" x14ac:dyDescent="0.2">
      <c r="A899" s="97">
        <v>891</v>
      </c>
      <c r="B899" s="97" t="s">
        <v>4183</v>
      </c>
      <c r="C899" s="97" t="s">
        <v>3146</v>
      </c>
      <c r="D899" s="97" t="s">
        <v>4184</v>
      </c>
      <c r="E899" s="97" t="s">
        <v>4068</v>
      </c>
      <c r="F899" s="97" t="s">
        <v>318</v>
      </c>
      <c r="G899" s="4">
        <v>375</v>
      </c>
      <c r="H899" s="4">
        <v>375</v>
      </c>
      <c r="I899" s="4">
        <v>75</v>
      </c>
      <c r="J899" s="198"/>
      <c r="K899" s="390"/>
      <c r="L899" s="390"/>
      <c r="N899" s="390"/>
    </row>
    <row r="900" spans="1:14" ht="15" x14ac:dyDescent="0.2">
      <c r="A900" s="97">
        <v>892</v>
      </c>
      <c r="B900" s="97" t="s">
        <v>4185</v>
      </c>
      <c r="C900" s="97" t="s">
        <v>3436</v>
      </c>
      <c r="D900" s="97" t="s">
        <v>4186</v>
      </c>
      <c r="E900" s="97" t="s">
        <v>4068</v>
      </c>
      <c r="F900" s="97" t="s">
        <v>318</v>
      </c>
      <c r="G900" s="4">
        <v>375</v>
      </c>
      <c r="H900" s="4">
        <v>375</v>
      </c>
      <c r="I900" s="4">
        <v>75</v>
      </c>
      <c r="J900" s="198"/>
      <c r="K900" s="390"/>
      <c r="L900" s="390"/>
      <c r="N900" s="390"/>
    </row>
    <row r="901" spans="1:14" ht="15" x14ac:dyDescent="0.2">
      <c r="A901" s="97">
        <v>893</v>
      </c>
      <c r="B901" s="97" t="s">
        <v>4187</v>
      </c>
      <c r="C901" s="97" t="s">
        <v>2346</v>
      </c>
      <c r="D901" s="97" t="s">
        <v>4188</v>
      </c>
      <c r="E901" s="97" t="s">
        <v>4068</v>
      </c>
      <c r="F901" s="97" t="s">
        <v>318</v>
      </c>
      <c r="G901" s="4">
        <v>382.65</v>
      </c>
      <c r="H901" s="4">
        <v>375</v>
      </c>
      <c r="I901" s="4">
        <v>74.999999999999986</v>
      </c>
      <c r="J901" s="198"/>
      <c r="K901" s="390"/>
      <c r="L901" s="390"/>
      <c r="N901" s="390"/>
    </row>
    <row r="902" spans="1:14" ht="15" x14ac:dyDescent="0.2">
      <c r="A902" s="97">
        <v>894</v>
      </c>
      <c r="B902" s="97" t="s">
        <v>4189</v>
      </c>
      <c r="C902" s="97" t="s">
        <v>2286</v>
      </c>
      <c r="D902" s="97" t="s">
        <v>4190</v>
      </c>
      <c r="E902" s="97" t="s">
        <v>4068</v>
      </c>
      <c r="F902" s="97" t="s">
        <v>318</v>
      </c>
      <c r="G902" s="4">
        <v>382.65</v>
      </c>
      <c r="H902" s="4">
        <v>375</v>
      </c>
      <c r="I902" s="4">
        <v>74.999999999999986</v>
      </c>
      <c r="J902" s="198"/>
      <c r="K902" s="390"/>
      <c r="L902" s="390"/>
      <c r="N902" s="390"/>
    </row>
    <row r="903" spans="1:14" ht="15" x14ac:dyDescent="0.2">
      <c r="A903" s="97">
        <v>895</v>
      </c>
      <c r="B903" s="97" t="s">
        <v>4191</v>
      </c>
      <c r="C903" s="97" t="s">
        <v>4192</v>
      </c>
      <c r="D903" s="97" t="s">
        <v>4193</v>
      </c>
      <c r="E903" s="97" t="s">
        <v>4068</v>
      </c>
      <c r="F903" s="97" t="s">
        <v>318</v>
      </c>
      <c r="G903" s="4">
        <v>382.65</v>
      </c>
      <c r="H903" s="4">
        <v>375</v>
      </c>
      <c r="I903" s="4">
        <v>74.999999999999986</v>
      </c>
      <c r="J903" s="198"/>
      <c r="K903" s="390"/>
      <c r="L903" s="390"/>
      <c r="N903" s="390"/>
    </row>
    <row r="904" spans="1:14" ht="15" x14ac:dyDescent="0.2">
      <c r="A904" s="97">
        <v>896</v>
      </c>
      <c r="B904" s="97" t="s">
        <v>3500</v>
      </c>
      <c r="C904" s="97" t="s">
        <v>2490</v>
      </c>
      <c r="D904" s="97" t="s">
        <v>4194</v>
      </c>
      <c r="E904" s="97" t="s">
        <v>4068</v>
      </c>
      <c r="F904" s="97" t="s">
        <v>318</v>
      </c>
      <c r="G904" s="4">
        <v>382.65</v>
      </c>
      <c r="H904" s="4">
        <v>375</v>
      </c>
      <c r="I904" s="4">
        <v>74.999999999999986</v>
      </c>
      <c r="J904" s="198"/>
      <c r="K904" s="390"/>
      <c r="L904" s="390"/>
      <c r="N904" s="390"/>
    </row>
    <row r="905" spans="1:14" ht="15" x14ac:dyDescent="0.2">
      <c r="A905" s="97">
        <v>897</v>
      </c>
      <c r="B905" s="97" t="s">
        <v>4195</v>
      </c>
      <c r="C905" s="97" t="s">
        <v>4196</v>
      </c>
      <c r="D905" s="97" t="s">
        <v>4197</v>
      </c>
      <c r="E905" s="97" t="s">
        <v>4068</v>
      </c>
      <c r="F905" s="97" t="s">
        <v>318</v>
      </c>
      <c r="G905" s="4">
        <v>375</v>
      </c>
      <c r="H905" s="4">
        <v>375</v>
      </c>
      <c r="I905" s="4">
        <v>75</v>
      </c>
      <c r="J905" s="198"/>
      <c r="K905" s="390"/>
      <c r="L905" s="390"/>
      <c r="N905" s="390"/>
    </row>
    <row r="906" spans="1:14" ht="15" x14ac:dyDescent="0.2">
      <c r="A906" s="97">
        <v>898</v>
      </c>
      <c r="B906" s="97" t="s">
        <v>4198</v>
      </c>
      <c r="C906" s="97" t="s">
        <v>2703</v>
      </c>
      <c r="D906" s="97" t="s">
        <v>4199</v>
      </c>
      <c r="E906" s="97" t="s">
        <v>4068</v>
      </c>
      <c r="F906" s="97" t="s">
        <v>318</v>
      </c>
      <c r="G906" s="4">
        <v>382.65</v>
      </c>
      <c r="H906" s="4">
        <v>375</v>
      </c>
      <c r="I906" s="4">
        <v>74.999999999999986</v>
      </c>
      <c r="J906" s="198"/>
      <c r="K906" s="390"/>
      <c r="L906" s="390"/>
      <c r="N906" s="390"/>
    </row>
    <row r="907" spans="1:14" ht="15" x14ac:dyDescent="0.2">
      <c r="A907" s="97">
        <v>899</v>
      </c>
      <c r="B907" s="97" t="s">
        <v>4200</v>
      </c>
      <c r="C907" s="97" t="s">
        <v>2277</v>
      </c>
      <c r="D907" s="97" t="s">
        <v>4201</v>
      </c>
      <c r="E907" s="97" t="s">
        <v>4068</v>
      </c>
      <c r="F907" s="97" t="s">
        <v>318</v>
      </c>
      <c r="G907" s="4">
        <v>382.65</v>
      </c>
      <c r="H907" s="4">
        <v>375</v>
      </c>
      <c r="I907" s="4">
        <v>74.999999999999986</v>
      </c>
      <c r="J907" s="198"/>
      <c r="K907" s="390"/>
      <c r="L907" s="390"/>
      <c r="N907" s="390"/>
    </row>
    <row r="908" spans="1:14" ht="15" x14ac:dyDescent="0.2">
      <c r="A908" s="97">
        <v>900</v>
      </c>
      <c r="B908" s="97" t="s">
        <v>4202</v>
      </c>
      <c r="C908" s="97" t="s">
        <v>4106</v>
      </c>
      <c r="D908" s="97" t="s">
        <v>4203</v>
      </c>
      <c r="E908" s="97" t="s">
        <v>4068</v>
      </c>
      <c r="F908" s="97" t="s">
        <v>318</v>
      </c>
      <c r="G908" s="4">
        <v>382.65</v>
      </c>
      <c r="H908" s="4">
        <v>375</v>
      </c>
      <c r="I908" s="4">
        <v>74.999999999999986</v>
      </c>
      <c r="J908" s="198"/>
      <c r="K908" s="390"/>
      <c r="L908" s="390"/>
      <c r="N908" s="390"/>
    </row>
    <row r="909" spans="1:14" ht="15" x14ac:dyDescent="0.2">
      <c r="A909" s="97">
        <v>901</v>
      </c>
      <c r="B909" s="97" t="s">
        <v>2462</v>
      </c>
      <c r="C909" s="97" t="s">
        <v>2583</v>
      </c>
      <c r="D909" s="97" t="s">
        <v>4204</v>
      </c>
      <c r="E909" s="97" t="s">
        <v>4068</v>
      </c>
      <c r="F909" s="97" t="s">
        <v>318</v>
      </c>
      <c r="G909" s="4">
        <v>382.65</v>
      </c>
      <c r="H909" s="4">
        <v>375</v>
      </c>
      <c r="I909" s="4">
        <v>74.999999999999986</v>
      </c>
      <c r="J909" s="198"/>
      <c r="K909" s="390"/>
      <c r="L909" s="390"/>
      <c r="N909" s="390"/>
    </row>
    <row r="910" spans="1:14" ht="15" x14ac:dyDescent="0.2">
      <c r="A910" s="97">
        <v>902</v>
      </c>
      <c r="B910" s="97" t="s">
        <v>4205</v>
      </c>
      <c r="C910" s="97" t="s">
        <v>2583</v>
      </c>
      <c r="D910" s="97" t="s">
        <v>4206</v>
      </c>
      <c r="E910" s="97" t="s">
        <v>4068</v>
      </c>
      <c r="F910" s="97" t="s">
        <v>318</v>
      </c>
      <c r="G910" s="4">
        <v>382.65</v>
      </c>
      <c r="H910" s="4">
        <v>375</v>
      </c>
      <c r="I910" s="4">
        <v>74.999999999999986</v>
      </c>
      <c r="J910" s="198"/>
      <c r="K910" s="390"/>
      <c r="L910" s="390"/>
      <c r="N910" s="390"/>
    </row>
    <row r="911" spans="1:14" ht="15" x14ac:dyDescent="0.2">
      <c r="A911" s="97">
        <v>903</v>
      </c>
      <c r="B911" s="97" t="s">
        <v>2376</v>
      </c>
      <c r="C911" s="97" t="s">
        <v>3436</v>
      </c>
      <c r="D911" s="97" t="s">
        <v>4207</v>
      </c>
      <c r="E911" s="97" t="s">
        <v>4068</v>
      </c>
      <c r="F911" s="97" t="s">
        <v>318</v>
      </c>
      <c r="G911" s="4">
        <v>382.65</v>
      </c>
      <c r="H911" s="4">
        <v>375</v>
      </c>
      <c r="I911" s="4">
        <v>74.999999999999986</v>
      </c>
      <c r="J911" s="198"/>
      <c r="K911" s="390"/>
      <c r="L911" s="390"/>
      <c r="N911" s="390"/>
    </row>
    <row r="912" spans="1:14" ht="15" x14ac:dyDescent="0.2">
      <c r="A912" s="97">
        <v>904</v>
      </c>
      <c r="B912" s="97" t="s">
        <v>2460</v>
      </c>
      <c r="C912" s="97" t="s">
        <v>2950</v>
      </c>
      <c r="D912" s="97" t="s">
        <v>4208</v>
      </c>
      <c r="E912" s="97" t="s">
        <v>4068</v>
      </c>
      <c r="F912" s="97" t="s">
        <v>318</v>
      </c>
      <c r="G912" s="4">
        <v>375</v>
      </c>
      <c r="H912" s="4">
        <v>375</v>
      </c>
      <c r="I912" s="4">
        <v>75</v>
      </c>
      <c r="J912" s="198"/>
      <c r="K912" s="390"/>
      <c r="L912" s="390"/>
      <c r="N912" s="390"/>
    </row>
    <row r="913" spans="1:14" ht="15" x14ac:dyDescent="0.2">
      <c r="A913" s="97">
        <v>905</v>
      </c>
      <c r="B913" s="97" t="s">
        <v>4209</v>
      </c>
      <c r="C913" s="97" t="s">
        <v>2950</v>
      </c>
      <c r="D913" s="97" t="s">
        <v>4210</v>
      </c>
      <c r="E913" s="97" t="s">
        <v>4068</v>
      </c>
      <c r="F913" s="97" t="s">
        <v>318</v>
      </c>
      <c r="G913" s="4">
        <v>375</v>
      </c>
      <c r="H913" s="4">
        <v>375</v>
      </c>
      <c r="I913" s="4">
        <v>75</v>
      </c>
      <c r="J913" s="198"/>
      <c r="K913" s="390"/>
      <c r="L913" s="390"/>
      <c r="N913" s="390"/>
    </row>
    <row r="914" spans="1:14" ht="15" x14ac:dyDescent="0.2">
      <c r="A914" s="97">
        <v>906</v>
      </c>
      <c r="B914" s="97" t="s">
        <v>2245</v>
      </c>
      <c r="C914" s="97" t="s">
        <v>2544</v>
      </c>
      <c r="D914" s="97" t="s">
        <v>4211</v>
      </c>
      <c r="E914" s="97" t="s">
        <v>4068</v>
      </c>
      <c r="F914" s="97" t="s">
        <v>318</v>
      </c>
      <c r="G914" s="4">
        <v>382.65</v>
      </c>
      <c r="H914" s="4">
        <v>375</v>
      </c>
      <c r="I914" s="4">
        <v>74.999999999999986</v>
      </c>
      <c r="J914" s="198"/>
      <c r="K914" s="390"/>
      <c r="L914" s="390"/>
      <c r="N914" s="390"/>
    </row>
    <row r="915" spans="1:14" ht="15" x14ac:dyDescent="0.2">
      <c r="A915" s="97">
        <v>907</v>
      </c>
      <c r="B915" s="97" t="s">
        <v>4212</v>
      </c>
      <c r="C915" s="97" t="s">
        <v>4213</v>
      </c>
      <c r="D915" s="97" t="s">
        <v>4214</v>
      </c>
      <c r="E915" s="97" t="s">
        <v>4068</v>
      </c>
      <c r="F915" s="97" t="s">
        <v>318</v>
      </c>
      <c r="G915" s="4">
        <v>375</v>
      </c>
      <c r="H915" s="4">
        <v>375</v>
      </c>
      <c r="I915" s="4">
        <v>75</v>
      </c>
      <c r="J915" s="198"/>
      <c r="K915" s="390"/>
      <c r="L915" s="390"/>
      <c r="N915" s="390"/>
    </row>
    <row r="916" spans="1:14" ht="15" x14ac:dyDescent="0.2">
      <c r="A916" s="97">
        <v>908</v>
      </c>
      <c r="B916" s="97" t="s">
        <v>4215</v>
      </c>
      <c r="C916" s="97" t="s">
        <v>4216</v>
      </c>
      <c r="D916" s="97" t="s">
        <v>4217</v>
      </c>
      <c r="E916" s="97" t="s">
        <v>4068</v>
      </c>
      <c r="F916" s="97" t="s">
        <v>318</v>
      </c>
      <c r="G916" s="4">
        <v>382.65</v>
      </c>
      <c r="H916" s="4">
        <v>375</v>
      </c>
      <c r="I916" s="4">
        <v>74.999999999999986</v>
      </c>
      <c r="J916" s="198"/>
      <c r="K916" s="390"/>
      <c r="L916" s="390"/>
      <c r="N916" s="390"/>
    </row>
    <row r="917" spans="1:14" ht="15" x14ac:dyDescent="0.2">
      <c r="A917" s="97">
        <v>909</v>
      </c>
      <c r="B917" s="97" t="s">
        <v>4142</v>
      </c>
      <c r="C917" s="97" t="s">
        <v>4218</v>
      </c>
      <c r="D917" s="97" t="s">
        <v>4219</v>
      </c>
      <c r="E917" s="97" t="s">
        <v>4068</v>
      </c>
      <c r="F917" s="97" t="s">
        <v>318</v>
      </c>
      <c r="G917" s="4">
        <v>382.65</v>
      </c>
      <c r="H917" s="4">
        <v>375</v>
      </c>
      <c r="I917" s="4">
        <v>74.999999999999986</v>
      </c>
      <c r="J917" s="198"/>
      <c r="K917" s="390"/>
      <c r="L917" s="390"/>
      <c r="N917" s="390"/>
    </row>
    <row r="918" spans="1:14" ht="15" x14ac:dyDescent="0.2">
      <c r="A918" s="97">
        <v>910</v>
      </c>
      <c r="B918" s="97" t="s">
        <v>2517</v>
      </c>
      <c r="C918" s="97" t="s">
        <v>3308</v>
      </c>
      <c r="D918" s="97" t="s">
        <v>4220</v>
      </c>
      <c r="E918" s="97" t="s">
        <v>4068</v>
      </c>
      <c r="F918" s="97" t="s">
        <v>318</v>
      </c>
      <c r="G918" s="4">
        <v>382.65</v>
      </c>
      <c r="H918" s="4">
        <v>375</v>
      </c>
      <c r="I918" s="4">
        <v>74.999999999999986</v>
      </c>
      <c r="J918" s="198"/>
      <c r="K918" s="390"/>
      <c r="L918" s="390"/>
      <c r="N918" s="390"/>
    </row>
    <row r="919" spans="1:14" ht="15" x14ac:dyDescent="0.2">
      <c r="A919" s="97">
        <v>911</v>
      </c>
      <c r="B919" s="97" t="s">
        <v>2221</v>
      </c>
      <c r="C919" s="97" t="s">
        <v>3146</v>
      </c>
      <c r="D919" s="97" t="s">
        <v>4221</v>
      </c>
      <c r="E919" s="97" t="s">
        <v>4068</v>
      </c>
      <c r="F919" s="97" t="s">
        <v>318</v>
      </c>
      <c r="G919" s="4">
        <v>382.65</v>
      </c>
      <c r="H919" s="4">
        <v>375</v>
      </c>
      <c r="I919" s="4">
        <v>74.999999999999986</v>
      </c>
      <c r="J919" s="198"/>
      <c r="K919" s="390"/>
      <c r="L919" s="390"/>
      <c r="N919" s="390"/>
    </row>
    <row r="920" spans="1:14" ht="15" x14ac:dyDescent="0.2">
      <c r="A920" s="97">
        <v>912</v>
      </c>
      <c r="B920" s="97" t="s">
        <v>4222</v>
      </c>
      <c r="C920" s="97" t="s">
        <v>2304</v>
      </c>
      <c r="D920" s="97" t="s">
        <v>4223</v>
      </c>
      <c r="E920" s="97" t="s">
        <v>4068</v>
      </c>
      <c r="F920" s="97" t="s">
        <v>318</v>
      </c>
      <c r="G920" s="4">
        <v>382.65</v>
      </c>
      <c r="H920" s="4">
        <v>375</v>
      </c>
      <c r="I920" s="4">
        <v>74.999999999999986</v>
      </c>
      <c r="J920" s="198"/>
      <c r="K920" s="390"/>
      <c r="L920" s="390"/>
      <c r="N920" s="390"/>
    </row>
    <row r="921" spans="1:14" ht="15" x14ac:dyDescent="0.2">
      <c r="A921" s="97">
        <v>913</v>
      </c>
      <c r="B921" s="97" t="s">
        <v>2917</v>
      </c>
      <c r="C921" s="97" t="s">
        <v>3133</v>
      </c>
      <c r="D921" s="97" t="s">
        <v>4224</v>
      </c>
      <c r="E921" s="97" t="s">
        <v>4068</v>
      </c>
      <c r="F921" s="97" t="s">
        <v>318</v>
      </c>
      <c r="G921" s="4">
        <v>382.65</v>
      </c>
      <c r="H921" s="4">
        <v>375</v>
      </c>
      <c r="I921" s="4">
        <v>74.999999999999986</v>
      </c>
      <c r="J921" s="198"/>
      <c r="K921" s="390"/>
      <c r="L921" s="390"/>
      <c r="N921" s="390"/>
    </row>
    <row r="922" spans="1:14" ht="15" x14ac:dyDescent="0.2">
      <c r="A922" s="97">
        <v>914</v>
      </c>
      <c r="B922" s="97" t="s">
        <v>2907</v>
      </c>
      <c r="C922" s="97" t="s">
        <v>2304</v>
      </c>
      <c r="D922" s="97" t="s">
        <v>4225</v>
      </c>
      <c r="E922" s="97" t="s">
        <v>4068</v>
      </c>
      <c r="F922" s="97" t="s">
        <v>318</v>
      </c>
      <c r="G922" s="4">
        <v>382.65</v>
      </c>
      <c r="H922" s="4">
        <v>375</v>
      </c>
      <c r="I922" s="4">
        <v>74.999999999999986</v>
      </c>
      <c r="J922" s="198"/>
      <c r="K922" s="390"/>
      <c r="L922" s="390"/>
      <c r="N922" s="390"/>
    </row>
    <row r="923" spans="1:14" ht="15" x14ac:dyDescent="0.2">
      <c r="A923" s="97">
        <v>915</v>
      </c>
      <c r="B923" s="97" t="s">
        <v>3627</v>
      </c>
      <c r="C923" s="97" t="s">
        <v>3133</v>
      </c>
      <c r="D923" s="97" t="s">
        <v>4226</v>
      </c>
      <c r="E923" s="97" t="s">
        <v>4068</v>
      </c>
      <c r="F923" s="97" t="s">
        <v>318</v>
      </c>
      <c r="G923" s="4">
        <v>382.65</v>
      </c>
      <c r="H923" s="4">
        <v>375</v>
      </c>
      <c r="I923" s="4">
        <v>74.999999999999986</v>
      </c>
      <c r="J923" s="198"/>
      <c r="K923" s="390"/>
      <c r="L923" s="390"/>
      <c r="N923" s="390"/>
    </row>
    <row r="924" spans="1:14" ht="15" x14ac:dyDescent="0.2">
      <c r="A924" s="97">
        <v>916</v>
      </c>
      <c r="B924" s="97" t="s">
        <v>4227</v>
      </c>
      <c r="C924" s="97" t="s">
        <v>4090</v>
      </c>
      <c r="D924" s="97" t="s">
        <v>4228</v>
      </c>
      <c r="E924" s="97" t="s">
        <v>4068</v>
      </c>
      <c r="F924" s="97" t="s">
        <v>318</v>
      </c>
      <c r="G924" s="4">
        <v>382.65</v>
      </c>
      <c r="H924" s="4">
        <v>375</v>
      </c>
      <c r="I924" s="4">
        <v>74.999999999999986</v>
      </c>
      <c r="J924" s="198"/>
      <c r="K924" s="390"/>
      <c r="L924" s="390"/>
      <c r="N924" s="390"/>
    </row>
    <row r="925" spans="1:14" ht="15" x14ac:dyDescent="0.2">
      <c r="A925" s="97">
        <v>917</v>
      </c>
      <c r="B925" s="97" t="s">
        <v>4229</v>
      </c>
      <c r="C925" s="97" t="s">
        <v>4230</v>
      </c>
      <c r="D925" s="97" t="s">
        <v>4231</v>
      </c>
      <c r="E925" s="97" t="s">
        <v>4068</v>
      </c>
      <c r="F925" s="97" t="s">
        <v>318</v>
      </c>
      <c r="G925" s="4">
        <v>382.65</v>
      </c>
      <c r="H925" s="4">
        <v>375</v>
      </c>
      <c r="I925" s="4">
        <v>74.999999999999986</v>
      </c>
      <c r="J925" s="198"/>
      <c r="K925" s="390"/>
      <c r="L925" s="390"/>
      <c r="N925" s="390"/>
    </row>
    <row r="926" spans="1:14" ht="15" x14ac:dyDescent="0.2">
      <c r="A926" s="97">
        <v>918</v>
      </c>
      <c r="B926" s="97" t="s">
        <v>2907</v>
      </c>
      <c r="C926" s="97" t="s">
        <v>3416</v>
      </c>
      <c r="D926" s="97" t="s">
        <v>4232</v>
      </c>
      <c r="E926" s="97" t="s">
        <v>4068</v>
      </c>
      <c r="F926" s="97" t="s">
        <v>318</v>
      </c>
      <c r="G926" s="4">
        <v>382.65</v>
      </c>
      <c r="H926" s="4">
        <v>375</v>
      </c>
      <c r="I926" s="4">
        <v>74.999999999999986</v>
      </c>
      <c r="J926" s="198"/>
      <c r="K926" s="390"/>
      <c r="L926" s="390"/>
      <c r="N926" s="390"/>
    </row>
    <row r="927" spans="1:14" ht="15" x14ac:dyDescent="0.2">
      <c r="A927" s="97">
        <v>919</v>
      </c>
      <c r="B927" s="97" t="s">
        <v>2647</v>
      </c>
      <c r="C927" s="97" t="s">
        <v>4233</v>
      </c>
      <c r="D927" s="97" t="s">
        <v>4234</v>
      </c>
      <c r="E927" s="97" t="s">
        <v>4068</v>
      </c>
      <c r="F927" s="97" t="s">
        <v>318</v>
      </c>
      <c r="G927" s="4">
        <v>382.65</v>
      </c>
      <c r="H927" s="4">
        <v>375</v>
      </c>
      <c r="I927" s="4">
        <v>74.999999999999986</v>
      </c>
      <c r="J927" s="198"/>
      <c r="K927" s="390"/>
      <c r="L927" s="390"/>
      <c r="N927" s="390"/>
    </row>
    <row r="928" spans="1:14" ht="15" x14ac:dyDescent="0.2">
      <c r="A928" s="97">
        <v>920</v>
      </c>
      <c r="B928" s="97" t="s">
        <v>4235</v>
      </c>
      <c r="C928" s="97" t="s">
        <v>4236</v>
      </c>
      <c r="D928" s="97" t="s">
        <v>4237</v>
      </c>
      <c r="E928" s="97" t="s">
        <v>4068</v>
      </c>
      <c r="F928" s="97" t="s">
        <v>318</v>
      </c>
      <c r="G928" s="4">
        <v>382.65</v>
      </c>
      <c r="H928" s="4">
        <v>375</v>
      </c>
      <c r="I928" s="4">
        <v>74.999999999999986</v>
      </c>
      <c r="J928" s="198"/>
      <c r="K928" s="390"/>
      <c r="L928" s="390"/>
      <c r="N928" s="390"/>
    </row>
    <row r="929" spans="1:14" ht="15" x14ac:dyDescent="0.2">
      <c r="A929" s="97">
        <v>921</v>
      </c>
      <c r="B929" s="97" t="s">
        <v>4191</v>
      </c>
      <c r="C929" s="97" t="s">
        <v>2298</v>
      </c>
      <c r="D929" s="97" t="s">
        <v>4238</v>
      </c>
      <c r="E929" s="97" t="s">
        <v>4068</v>
      </c>
      <c r="F929" s="97" t="s">
        <v>318</v>
      </c>
      <c r="G929" s="4">
        <v>382.65</v>
      </c>
      <c r="H929" s="4">
        <v>375</v>
      </c>
      <c r="I929" s="4">
        <v>74.999999999999986</v>
      </c>
      <c r="J929" s="198"/>
      <c r="K929" s="390"/>
      <c r="L929" s="390"/>
      <c r="N929" s="390"/>
    </row>
    <row r="930" spans="1:14" ht="15" x14ac:dyDescent="0.2">
      <c r="A930" s="97">
        <v>922</v>
      </c>
      <c r="B930" s="97" t="s">
        <v>4239</v>
      </c>
      <c r="C930" s="97" t="s">
        <v>4240</v>
      </c>
      <c r="D930" s="97" t="s">
        <v>4241</v>
      </c>
      <c r="E930" s="97" t="s">
        <v>4068</v>
      </c>
      <c r="F930" s="97" t="s">
        <v>318</v>
      </c>
      <c r="G930" s="4">
        <v>382.65</v>
      </c>
      <c r="H930" s="4">
        <v>375</v>
      </c>
      <c r="I930" s="4">
        <v>74.999999999999986</v>
      </c>
      <c r="J930" s="198"/>
      <c r="K930" s="390"/>
      <c r="L930" s="390"/>
      <c r="N930" s="390"/>
    </row>
    <row r="931" spans="1:14" ht="15" x14ac:dyDescent="0.2">
      <c r="A931" s="97">
        <v>923</v>
      </c>
      <c r="B931" s="97" t="s">
        <v>4242</v>
      </c>
      <c r="C931" s="97" t="s">
        <v>4243</v>
      </c>
      <c r="D931" s="97" t="s">
        <v>4244</v>
      </c>
      <c r="E931" s="97" t="s">
        <v>4068</v>
      </c>
      <c r="F931" s="97" t="s">
        <v>318</v>
      </c>
      <c r="G931" s="4">
        <v>375</v>
      </c>
      <c r="H931" s="4">
        <v>375</v>
      </c>
      <c r="I931" s="4">
        <v>75</v>
      </c>
      <c r="J931" s="198"/>
      <c r="K931" s="390"/>
      <c r="L931" s="390"/>
      <c r="N931" s="390"/>
    </row>
    <row r="932" spans="1:14" ht="15" x14ac:dyDescent="0.2">
      <c r="A932" s="97">
        <v>924</v>
      </c>
      <c r="B932" s="97" t="s">
        <v>2928</v>
      </c>
      <c r="C932" s="97" t="s">
        <v>2544</v>
      </c>
      <c r="D932" s="97" t="s">
        <v>4245</v>
      </c>
      <c r="E932" s="97" t="s">
        <v>4068</v>
      </c>
      <c r="F932" s="97" t="s">
        <v>318</v>
      </c>
      <c r="G932" s="4">
        <v>382.65</v>
      </c>
      <c r="H932" s="4">
        <v>375</v>
      </c>
      <c r="I932" s="4">
        <v>74.999999999999986</v>
      </c>
      <c r="J932" s="198"/>
      <c r="K932" s="390"/>
      <c r="L932" s="390"/>
      <c r="N932" s="390"/>
    </row>
    <row r="933" spans="1:14" ht="15" x14ac:dyDescent="0.2">
      <c r="A933" s="97">
        <v>925</v>
      </c>
      <c r="B933" s="97" t="s">
        <v>2802</v>
      </c>
      <c r="C933" s="97" t="s">
        <v>4246</v>
      </c>
      <c r="D933" s="97" t="s">
        <v>4247</v>
      </c>
      <c r="E933" s="97" t="s">
        <v>4068</v>
      </c>
      <c r="F933" s="97" t="s">
        <v>318</v>
      </c>
      <c r="G933" s="4">
        <v>375</v>
      </c>
      <c r="H933" s="4">
        <v>375</v>
      </c>
      <c r="I933" s="4">
        <v>75</v>
      </c>
      <c r="J933" s="198"/>
      <c r="K933" s="390"/>
      <c r="L933" s="390"/>
      <c r="N933" s="390"/>
    </row>
    <row r="934" spans="1:14" ht="15" x14ac:dyDescent="0.2">
      <c r="A934" s="97">
        <v>926</v>
      </c>
      <c r="B934" s="97" t="s">
        <v>4248</v>
      </c>
      <c r="C934" s="97" t="s">
        <v>4249</v>
      </c>
      <c r="D934" s="97" t="s">
        <v>4250</v>
      </c>
      <c r="E934" s="97" t="s">
        <v>4068</v>
      </c>
      <c r="F934" s="97" t="s">
        <v>318</v>
      </c>
      <c r="G934" s="4">
        <v>375</v>
      </c>
      <c r="H934" s="4">
        <v>375</v>
      </c>
      <c r="I934" s="4">
        <v>75</v>
      </c>
      <c r="J934" s="198"/>
      <c r="K934" s="390"/>
      <c r="L934" s="390"/>
      <c r="N934" s="390"/>
    </row>
    <row r="935" spans="1:14" ht="15" x14ac:dyDescent="0.2">
      <c r="A935" s="97">
        <v>927</v>
      </c>
      <c r="B935" s="97" t="s">
        <v>2543</v>
      </c>
      <c r="C935" s="97" t="s">
        <v>2929</v>
      </c>
      <c r="D935" s="97" t="s">
        <v>4251</v>
      </c>
      <c r="E935" s="97" t="s">
        <v>4068</v>
      </c>
      <c r="F935" s="97" t="s">
        <v>318</v>
      </c>
      <c r="G935" s="4">
        <v>382.65</v>
      </c>
      <c r="H935" s="4">
        <v>375</v>
      </c>
      <c r="I935" s="4">
        <v>74.999999999999986</v>
      </c>
      <c r="J935" s="198"/>
      <c r="K935" s="390"/>
      <c r="L935" s="390"/>
      <c r="N935" s="390"/>
    </row>
    <row r="936" spans="1:14" ht="15" x14ac:dyDescent="0.2">
      <c r="A936" s="97">
        <v>928</v>
      </c>
      <c r="B936" s="97" t="s">
        <v>2306</v>
      </c>
      <c r="C936" s="97" t="s">
        <v>4252</v>
      </c>
      <c r="D936" s="97" t="s">
        <v>4253</v>
      </c>
      <c r="E936" s="97" t="s">
        <v>4068</v>
      </c>
      <c r="F936" s="97" t="s">
        <v>318</v>
      </c>
      <c r="G936" s="4">
        <v>382.65</v>
      </c>
      <c r="H936" s="4">
        <v>375</v>
      </c>
      <c r="I936" s="4">
        <v>74.999999999999986</v>
      </c>
      <c r="J936" s="198"/>
      <c r="K936" s="390"/>
      <c r="L936" s="390"/>
      <c r="N936" s="390"/>
    </row>
    <row r="937" spans="1:14" ht="15" x14ac:dyDescent="0.2">
      <c r="A937" s="97">
        <v>929</v>
      </c>
      <c r="B937" s="97" t="s">
        <v>2245</v>
      </c>
      <c r="C937" s="97" t="s">
        <v>4103</v>
      </c>
      <c r="D937" s="97" t="s">
        <v>4254</v>
      </c>
      <c r="E937" s="97" t="s">
        <v>4068</v>
      </c>
      <c r="F937" s="97" t="s">
        <v>318</v>
      </c>
      <c r="G937" s="4">
        <v>382.65</v>
      </c>
      <c r="H937" s="4">
        <v>375</v>
      </c>
      <c r="I937" s="4">
        <v>74.999999999999986</v>
      </c>
      <c r="J937" s="198"/>
      <c r="K937" s="390"/>
      <c r="L937" s="390"/>
      <c r="N937" s="390"/>
    </row>
    <row r="938" spans="1:14" ht="15" x14ac:dyDescent="0.2">
      <c r="A938" s="97">
        <v>930</v>
      </c>
      <c r="B938" s="97" t="s">
        <v>2599</v>
      </c>
      <c r="C938" s="97" t="s">
        <v>4255</v>
      </c>
      <c r="D938" s="97" t="s">
        <v>4256</v>
      </c>
      <c r="E938" s="97" t="s">
        <v>4068</v>
      </c>
      <c r="F938" s="97" t="s">
        <v>318</v>
      </c>
      <c r="G938" s="4">
        <v>382.65</v>
      </c>
      <c r="H938" s="4">
        <v>375</v>
      </c>
      <c r="I938" s="4">
        <v>74.999999999999986</v>
      </c>
      <c r="J938" s="198"/>
      <c r="K938" s="390"/>
      <c r="L938" s="390"/>
      <c r="N938" s="390"/>
    </row>
    <row r="939" spans="1:14" ht="15" x14ac:dyDescent="0.2">
      <c r="A939" s="97">
        <v>931</v>
      </c>
      <c r="B939" s="97" t="s">
        <v>2221</v>
      </c>
      <c r="C939" s="97" t="s">
        <v>2929</v>
      </c>
      <c r="D939" s="97" t="s">
        <v>4257</v>
      </c>
      <c r="E939" s="97" t="s">
        <v>4068</v>
      </c>
      <c r="F939" s="97" t="s">
        <v>318</v>
      </c>
      <c r="G939" s="4">
        <v>382.65</v>
      </c>
      <c r="H939" s="4">
        <v>375</v>
      </c>
      <c r="I939" s="4">
        <v>74.999999999999986</v>
      </c>
      <c r="J939" s="198"/>
      <c r="K939" s="390"/>
      <c r="L939" s="390"/>
      <c r="N939" s="390"/>
    </row>
    <row r="940" spans="1:14" ht="15" x14ac:dyDescent="0.2">
      <c r="A940" s="97">
        <v>932</v>
      </c>
      <c r="B940" s="97" t="s">
        <v>2661</v>
      </c>
      <c r="C940" s="97" t="s">
        <v>4258</v>
      </c>
      <c r="D940" s="97" t="s">
        <v>4259</v>
      </c>
      <c r="E940" s="97" t="s">
        <v>4068</v>
      </c>
      <c r="F940" s="97" t="s">
        <v>318</v>
      </c>
      <c r="G940" s="4">
        <v>382.65</v>
      </c>
      <c r="H940" s="4">
        <v>375</v>
      </c>
      <c r="I940" s="4">
        <v>74.999999999999986</v>
      </c>
      <c r="J940" s="198"/>
      <c r="K940" s="390"/>
      <c r="L940" s="390"/>
      <c r="N940" s="390"/>
    </row>
    <row r="941" spans="1:14" ht="15" x14ac:dyDescent="0.2">
      <c r="A941" s="97">
        <v>933</v>
      </c>
      <c r="B941" s="97" t="s">
        <v>4260</v>
      </c>
      <c r="C941" s="97" t="s">
        <v>2815</v>
      </c>
      <c r="D941" s="97" t="s">
        <v>4261</v>
      </c>
      <c r="E941" s="97" t="s">
        <v>4068</v>
      </c>
      <c r="F941" s="97" t="s">
        <v>318</v>
      </c>
      <c r="G941" s="4">
        <v>382.65</v>
      </c>
      <c r="H941" s="4">
        <v>375</v>
      </c>
      <c r="I941" s="4">
        <v>74.999999999999986</v>
      </c>
      <c r="J941" s="198"/>
      <c r="K941" s="390"/>
      <c r="L941" s="390"/>
      <c r="N941" s="390"/>
    </row>
    <row r="942" spans="1:14" ht="15" x14ac:dyDescent="0.2">
      <c r="A942" s="97">
        <v>934</v>
      </c>
      <c r="B942" s="97" t="s">
        <v>2917</v>
      </c>
      <c r="C942" s="97" t="s">
        <v>3143</v>
      </c>
      <c r="D942" s="97" t="s">
        <v>4262</v>
      </c>
      <c r="E942" s="97" t="s">
        <v>4068</v>
      </c>
      <c r="F942" s="97" t="s">
        <v>318</v>
      </c>
      <c r="G942" s="4">
        <v>382.65</v>
      </c>
      <c r="H942" s="4">
        <v>375</v>
      </c>
      <c r="I942" s="4">
        <v>74.999999999999986</v>
      </c>
      <c r="J942" s="198"/>
      <c r="K942" s="390"/>
      <c r="L942" s="390"/>
      <c r="N942" s="390"/>
    </row>
    <row r="943" spans="1:14" ht="15" x14ac:dyDescent="0.2">
      <c r="A943" s="97">
        <v>935</v>
      </c>
      <c r="B943" s="97" t="s">
        <v>3943</v>
      </c>
      <c r="C943" s="97" t="s">
        <v>2837</v>
      </c>
      <c r="D943" s="97" t="s">
        <v>4263</v>
      </c>
      <c r="E943" s="97" t="s">
        <v>4068</v>
      </c>
      <c r="F943" s="97" t="s">
        <v>318</v>
      </c>
      <c r="G943" s="4">
        <v>375</v>
      </c>
      <c r="H943" s="4">
        <v>375</v>
      </c>
      <c r="I943" s="4">
        <v>75</v>
      </c>
      <c r="J943" s="198"/>
      <c r="K943" s="390"/>
      <c r="L943" s="390"/>
      <c r="N943" s="390"/>
    </row>
    <row r="944" spans="1:14" ht="15" x14ac:dyDescent="0.2">
      <c r="A944" s="97">
        <v>936</v>
      </c>
      <c r="B944" s="97" t="s">
        <v>4264</v>
      </c>
      <c r="C944" s="97" t="s">
        <v>2233</v>
      </c>
      <c r="D944" s="97" t="s">
        <v>4265</v>
      </c>
      <c r="E944" s="97" t="s">
        <v>4068</v>
      </c>
      <c r="F944" s="97" t="s">
        <v>318</v>
      </c>
      <c r="G944" s="4">
        <v>382.65</v>
      </c>
      <c r="H944" s="4">
        <v>375</v>
      </c>
      <c r="I944" s="4">
        <v>74.999999999999986</v>
      </c>
      <c r="J944" s="198"/>
      <c r="K944" s="390"/>
      <c r="L944" s="390"/>
      <c r="N944" s="390"/>
    </row>
    <row r="945" spans="1:14" ht="15" x14ac:dyDescent="0.2">
      <c r="A945" s="97">
        <v>937</v>
      </c>
      <c r="B945" s="97" t="s">
        <v>4266</v>
      </c>
      <c r="C945" s="97" t="s">
        <v>2861</v>
      </c>
      <c r="D945" s="97" t="s">
        <v>4267</v>
      </c>
      <c r="E945" s="97" t="s">
        <v>4068</v>
      </c>
      <c r="F945" s="97" t="s">
        <v>318</v>
      </c>
      <c r="G945" s="4">
        <v>382.65</v>
      </c>
      <c r="H945" s="4">
        <v>375</v>
      </c>
      <c r="I945" s="4">
        <v>74.999999999999986</v>
      </c>
      <c r="J945" s="198"/>
      <c r="K945" s="390"/>
      <c r="L945" s="390"/>
      <c r="N945" s="390"/>
    </row>
    <row r="946" spans="1:14" ht="15" x14ac:dyDescent="0.2">
      <c r="A946" s="97">
        <v>938</v>
      </c>
      <c r="B946" s="97" t="s">
        <v>4268</v>
      </c>
      <c r="C946" s="97" t="s">
        <v>3089</v>
      </c>
      <c r="D946" s="97" t="s">
        <v>4269</v>
      </c>
      <c r="E946" s="97" t="s">
        <v>4068</v>
      </c>
      <c r="F946" s="97" t="s">
        <v>318</v>
      </c>
      <c r="G946" s="4">
        <v>382.65</v>
      </c>
      <c r="H946" s="4">
        <v>375</v>
      </c>
      <c r="I946" s="4">
        <v>74.999999999999986</v>
      </c>
      <c r="J946" s="198"/>
      <c r="K946" s="390"/>
      <c r="L946" s="390"/>
      <c r="N946" s="390"/>
    </row>
    <row r="947" spans="1:14" ht="15" x14ac:dyDescent="0.2">
      <c r="A947" s="97">
        <v>939</v>
      </c>
      <c r="B947" s="97" t="s">
        <v>4270</v>
      </c>
      <c r="C947" s="97" t="s">
        <v>2504</v>
      </c>
      <c r="D947" s="97" t="s">
        <v>4271</v>
      </c>
      <c r="E947" s="97" t="s">
        <v>4068</v>
      </c>
      <c r="F947" s="97" t="s">
        <v>318</v>
      </c>
      <c r="G947" s="4">
        <v>382.65</v>
      </c>
      <c r="H947" s="4">
        <v>375</v>
      </c>
      <c r="I947" s="4">
        <v>74.999999999999986</v>
      </c>
      <c r="J947" s="198"/>
      <c r="K947" s="390"/>
      <c r="L947" s="390"/>
      <c r="N947" s="390"/>
    </row>
    <row r="948" spans="1:14" ht="15" x14ac:dyDescent="0.2">
      <c r="A948" s="97">
        <v>940</v>
      </c>
      <c r="B948" s="97" t="s">
        <v>2218</v>
      </c>
      <c r="C948" s="97" t="s">
        <v>4272</v>
      </c>
      <c r="D948" s="97" t="s">
        <v>4273</v>
      </c>
      <c r="E948" s="97" t="s">
        <v>4068</v>
      </c>
      <c r="F948" s="97" t="s">
        <v>318</v>
      </c>
      <c r="G948" s="4">
        <v>382.65</v>
      </c>
      <c r="H948" s="4">
        <v>375</v>
      </c>
      <c r="I948" s="4">
        <v>74.999999999999986</v>
      </c>
      <c r="J948" s="198"/>
      <c r="K948" s="390"/>
      <c r="L948" s="390"/>
      <c r="N948" s="390"/>
    </row>
    <row r="949" spans="1:14" ht="15" x14ac:dyDescent="0.2">
      <c r="A949" s="97">
        <v>941</v>
      </c>
      <c r="B949" s="97" t="s">
        <v>2206</v>
      </c>
      <c r="C949" s="97" t="s">
        <v>2901</v>
      </c>
      <c r="D949" s="97" t="s">
        <v>4274</v>
      </c>
      <c r="E949" s="97" t="s">
        <v>4068</v>
      </c>
      <c r="F949" s="97" t="s">
        <v>318</v>
      </c>
      <c r="G949" s="4">
        <v>382.65</v>
      </c>
      <c r="H949" s="4">
        <v>375</v>
      </c>
      <c r="I949" s="4">
        <v>74.999999999999986</v>
      </c>
      <c r="J949" s="198"/>
      <c r="K949" s="390"/>
      <c r="L949" s="390"/>
      <c r="N949" s="390"/>
    </row>
    <row r="950" spans="1:14" ht="15" x14ac:dyDescent="0.2">
      <c r="A950" s="97">
        <v>942</v>
      </c>
      <c r="B950" s="97" t="s">
        <v>3181</v>
      </c>
      <c r="C950" s="97" t="s">
        <v>2790</v>
      </c>
      <c r="D950" s="97" t="s">
        <v>4275</v>
      </c>
      <c r="E950" s="97" t="s">
        <v>4068</v>
      </c>
      <c r="F950" s="97" t="s">
        <v>318</v>
      </c>
      <c r="G950" s="4">
        <v>382.65</v>
      </c>
      <c r="H950" s="4">
        <v>375</v>
      </c>
      <c r="I950" s="4">
        <v>74.999999999999986</v>
      </c>
      <c r="J950" s="198"/>
      <c r="K950" s="390"/>
      <c r="L950" s="390"/>
      <c r="N950" s="390"/>
    </row>
    <row r="951" spans="1:14" ht="15" x14ac:dyDescent="0.2">
      <c r="A951" s="97">
        <v>943</v>
      </c>
      <c r="B951" s="97" t="s">
        <v>2678</v>
      </c>
      <c r="C951" s="97" t="s">
        <v>2811</v>
      </c>
      <c r="D951" s="97" t="s">
        <v>1780</v>
      </c>
      <c r="E951" s="97" t="s">
        <v>4068</v>
      </c>
      <c r="F951" s="97" t="s">
        <v>318</v>
      </c>
      <c r="G951" s="4">
        <v>382.65</v>
      </c>
      <c r="H951" s="4">
        <v>375</v>
      </c>
      <c r="I951" s="4">
        <v>74.999999999999986</v>
      </c>
      <c r="J951" s="198"/>
      <c r="K951" s="390"/>
      <c r="L951" s="390"/>
      <c r="N951" s="390"/>
    </row>
    <row r="952" spans="1:14" ht="15" x14ac:dyDescent="0.2">
      <c r="A952" s="97">
        <v>944</v>
      </c>
      <c r="B952" s="97" t="s">
        <v>2221</v>
      </c>
      <c r="C952" s="97" t="s">
        <v>2901</v>
      </c>
      <c r="D952" s="97" t="s">
        <v>1783</v>
      </c>
      <c r="E952" s="97" t="s">
        <v>4068</v>
      </c>
      <c r="F952" s="97" t="s">
        <v>318</v>
      </c>
      <c r="G952" s="4">
        <v>382.65</v>
      </c>
      <c r="H952" s="4">
        <v>375</v>
      </c>
      <c r="I952" s="4">
        <v>74.999999999999986</v>
      </c>
      <c r="J952" s="198"/>
      <c r="K952" s="390"/>
      <c r="L952" s="390"/>
      <c r="N952" s="390"/>
    </row>
    <row r="953" spans="1:14" ht="15" x14ac:dyDescent="0.2">
      <c r="A953" s="97">
        <v>945</v>
      </c>
      <c r="B953" s="97" t="s">
        <v>2805</v>
      </c>
      <c r="C953" s="97" t="s">
        <v>4276</v>
      </c>
      <c r="D953" s="97" t="s">
        <v>4277</v>
      </c>
      <c r="E953" s="97" t="s">
        <v>4068</v>
      </c>
      <c r="F953" s="97" t="s">
        <v>318</v>
      </c>
      <c r="G953" s="4">
        <v>375</v>
      </c>
      <c r="H953" s="4">
        <v>375</v>
      </c>
      <c r="I953" s="4">
        <v>75</v>
      </c>
      <c r="J953" s="198"/>
      <c r="K953" s="390"/>
      <c r="L953" s="390"/>
      <c r="N953" s="390"/>
    </row>
    <row r="954" spans="1:14" ht="15" x14ac:dyDescent="0.2">
      <c r="A954" s="97">
        <v>946</v>
      </c>
      <c r="B954" s="97" t="s">
        <v>2264</v>
      </c>
      <c r="C954" s="97" t="s">
        <v>2872</v>
      </c>
      <c r="D954" s="97" t="s">
        <v>4278</v>
      </c>
      <c r="E954" s="97" t="s">
        <v>4068</v>
      </c>
      <c r="F954" s="97" t="s">
        <v>318</v>
      </c>
      <c r="G954" s="4">
        <v>382.65</v>
      </c>
      <c r="H954" s="4">
        <v>375</v>
      </c>
      <c r="I954" s="4">
        <v>74.999999999999986</v>
      </c>
      <c r="J954" s="198"/>
      <c r="K954" s="390"/>
      <c r="L954" s="390"/>
      <c r="N954" s="390"/>
    </row>
    <row r="955" spans="1:14" ht="15" x14ac:dyDescent="0.2">
      <c r="A955" s="97">
        <v>947</v>
      </c>
      <c r="B955" s="97" t="s">
        <v>2221</v>
      </c>
      <c r="C955" s="97" t="s">
        <v>2944</v>
      </c>
      <c r="D955" s="97" t="s">
        <v>4279</v>
      </c>
      <c r="E955" s="97" t="s">
        <v>4068</v>
      </c>
      <c r="F955" s="97" t="s">
        <v>318</v>
      </c>
      <c r="G955" s="4">
        <v>375</v>
      </c>
      <c r="H955" s="4">
        <v>375</v>
      </c>
      <c r="I955" s="4">
        <v>75</v>
      </c>
      <c r="J955" s="198"/>
      <c r="K955" s="390"/>
      <c r="L955" s="390"/>
      <c r="N955" s="390"/>
    </row>
    <row r="956" spans="1:14" ht="15" x14ac:dyDescent="0.2">
      <c r="A956" s="97">
        <v>948</v>
      </c>
      <c r="B956" s="97" t="s">
        <v>2863</v>
      </c>
      <c r="C956" s="97" t="s">
        <v>3053</v>
      </c>
      <c r="D956" s="97" t="s">
        <v>4280</v>
      </c>
      <c r="E956" s="97" t="s">
        <v>4068</v>
      </c>
      <c r="F956" s="97" t="s">
        <v>318</v>
      </c>
      <c r="G956" s="4">
        <v>375</v>
      </c>
      <c r="H956" s="4">
        <v>375</v>
      </c>
      <c r="I956" s="4">
        <v>75</v>
      </c>
      <c r="J956" s="198"/>
      <c r="K956" s="390"/>
      <c r="L956" s="390"/>
      <c r="N956" s="390"/>
    </row>
    <row r="957" spans="1:14" ht="15" x14ac:dyDescent="0.2">
      <c r="A957" s="97">
        <v>949</v>
      </c>
      <c r="B957" s="97" t="s">
        <v>4281</v>
      </c>
      <c r="C957" s="97" t="s">
        <v>3029</v>
      </c>
      <c r="D957" s="97" t="s">
        <v>4282</v>
      </c>
      <c r="E957" s="97" t="s">
        <v>4068</v>
      </c>
      <c r="F957" s="97" t="s">
        <v>318</v>
      </c>
      <c r="G957" s="4">
        <v>382.65</v>
      </c>
      <c r="H957" s="4">
        <v>375</v>
      </c>
      <c r="I957" s="4">
        <v>74.999999999999986</v>
      </c>
      <c r="J957" s="198"/>
      <c r="K957" s="390"/>
      <c r="L957" s="390"/>
      <c r="N957" s="390"/>
    </row>
    <row r="958" spans="1:14" ht="15" x14ac:dyDescent="0.2">
      <c r="A958" s="97">
        <v>950</v>
      </c>
      <c r="B958" s="97" t="s">
        <v>2552</v>
      </c>
      <c r="C958" s="97" t="s">
        <v>4283</v>
      </c>
      <c r="D958" s="97" t="s">
        <v>4284</v>
      </c>
      <c r="E958" s="97" t="s">
        <v>4068</v>
      </c>
      <c r="F958" s="97" t="s">
        <v>318</v>
      </c>
      <c r="G958" s="4">
        <v>375</v>
      </c>
      <c r="H958" s="4">
        <v>375</v>
      </c>
      <c r="I958" s="4">
        <v>75</v>
      </c>
      <c r="J958" s="198"/>
      <c r="K958" s="390"/>
      <c r="L958" s="390"/>
      <c r="N958" s="390"/>
    </row>
    <row r="959" spans="1:14" ht="15" x14ac:dyDescent="0.2">
      <c r="A959" s="97">
        <v>951</v>
      </c>
      <c r="B959" s="97" t="s">
        <v>4285</v>
      </c>
      <c r="C959" s="97" t="s">
        <v>4286</v>
      </c>
      <c r="D959" s="97" t="s">
        <v>4287</v>
      </c>
      <c r="E959" s="97" t="s">
        <v>4068</v>
      </c>
      <c r="F959" s="97" t="s">
        <v>318</v>
      </c>
      <c r="G959" s="4">
        <v>382.65</v>
      </c>
      <c r="H959" s="4">
        <v>375</v>
      </c>
      <c r="I959" s="4">
        <v>74.999999999999986</v>
      </c>
      <c r="J959" s="198"/>
      <c r="K959" s="390"/>
      <c r="L959" s="390"/>
      <c r="N959" s="390"/>
    </row>
    <row r="960" spans="1:14" ht="15" x14ac:dyDescent="0.2">
      <c r="A960" s="97">
        <v>952</v>
      </c>
      <c r="B960" s="97" t="s">
        <v>2232</v>
      </c>
      <c r="C960" s="97" t="s">
        <v>2887</v>
      </c>
      <c r="D960" s="97" t="s">
        <v>4288</v>
      </c>
      <c r="E960" s="97" t="s">
        <v>4068</v>
      </c>
      <c r="F960" s="97" t="s">
        <v>318</v>
      </c>
      <c r="G960" s="4">
        <v>382.65</v>
      </c>
      <c r="H960" s="4">
        <v>375</v>
      </c>
      <c r="I960" s="4">
        <v>74.999999999999986</v>
      </c>
      <c r="J960" s="198"/>
      <c r="K960" s="390"/>
      <c r="L960" s="390"/>
      <c r="N960" s="390"/>
    </row>
    <row r="961" spans="1:14" ht="15" x14ac:dyDescent="0.2">
      <c r="A961" s="97">
        <v>953</v>
      </c>
      <c r="B961" s="97" t="s">
        <v>2603</v>
      </c>
      <c r="C961" s="97" t="s">
        <v>4289</v>
      </c>
      <c r="D961" s="97" t="s">
        <v>4290</v>
      </c>
      <c r="E961" s="97" t="s">
        <v>4068</v>
      </c>
      <c r="F961" s="97" t="s">
        <v>318</v>
      </c>
      <c r="G961" s="4">
        <v>375</v>
      </c>
      <c r="H961" s="4">
        <v>375</v>
      </c>
      <c r="I961" s="4">
        <v>75</v>
      </c>
      <c r="J961" s="198"/>
      <c r="K961" s="390"/>
      <c r="L961" s="390"/>
      <c r="N961" s="390"/>
    </row>
    <row r="962" spans="1:14" ht="15" x14ac:dyDescent="0.2">
      <c r="A962" s="97">
        <v>954</v>
      </c>
      <c r="B962" s="97" t="s">
        <v>3874</v>
      </c>
      <c r="C962" s="97" t="s">
        <v>4291</v>
      </c>
      <c r="D962" s="97" t="s">
        <v>4292</v>
      </c>
      <c r="E962" s="97" t="s">
        <v>4068</v>
      </c>
      <c r="F962" s="97" t="s">
        <v>318</v>
      </c>
      <c r="G962" s="4">
        <v>375</v>
      </c>
      <c r="H962" s="4">
        <v>375</v>
      </c>
      <c r="I962" s="4">
        <v>75</v>
      </c>
      <c r="J962" s="198"/>
      <c r="K962" s="390"/>
      <c r="L962" s="390"/>
      <c r="N962" s="390"/>
    </row>
    <row r="963" spans="1:14" ht="15" x14ac:dyDescent="0.2">
      <c r="A963" s="97">
        <v>955</v>
      </c>
      <c r="B963" s="97" t="s">
        <v>4293</v>
      </c>
      <c r="C963" s="97" t="s">
        <v>4255</v>
      </c>
      <c r="D963" s="97" t="s">
        <v>4294</v>
      </c>
      <c r="E963" s="97" t="s">
        <v>4068</v>
      </c>
      <c r="F963" s="97" t="s">
        <v>318</v>
      </c>
      <c r="G963" s="4">
        <v>382.65</v>
      </c>
      <c r="H963" s="4">
        <v>375</v>
      </c>
      <c r="I963" s="4">
        <v>74.999999999999986</v>
      </c>
      <c r="J963" s="198"/>
      <c r="K963" s="390"/>
      <c r="L963" s="390"/>
      <c r="N963" s="390"/>
    </row>
    <row r="964" spans="1:14" ht="15" x14ac:dyDescent="0.2">
      <c r="A964" s="97">
        <v>956</v>
      </c>
      <c r="B964" s="97" t="s">
        <v>2674</v>
      </c>
      <c r="C964" s="97" t="s">
        <v>2901</v>
      </c>
      <c r="D964" s="97" t="s">
        <v>4295</v>
      </c>
      <c r="E964" s="97" t="s">
        <v>4068</v>
      </c>
      <c r="F964" s="97" t="s">
        <v>318</v>
      </c>
      <c r="G964" s="4">
        <v>382.65</v>
      </c>
      <c r="H964" s="4">
        <v>375</v>
      </c>
      <c r="I964" s="4">
        <v>74.999999999999986</v>
      </c>
      <c r="J964" s="198"/>
      <c r="K964" s="390"/>
      <c r="L964" s="390"/>
      <c r="N964" s="390"/>
    </row>
    <row r="965" spans="1:14" ht="15" x14ac:dyDescent="0.2">
      <c r="A965" s="97">
        <v>957</v>
      </c>
      <c r="B965" s="97" t="s">
        <v>4296</v>
      </c>
      <c r="C965" s="97" t="s">
        <v>4297</v>
      </c>
      <c r="D965" s="97" t="s">
        <v>4298</v>
      </c>
      <c r="E965" s="97" t="s">
        <v>4068</v>
      </c>
      <c r="F965" s="97" t="s">
        <v>318</v>
      </c>
      <c r="G965" s="4">
        <v>382.65</v>
      </c>
      <c r="H965" s="4">
        <v>375</v>
      </c>
      <c r="I965" s="4">
        <v>74.999999999999986</v>
      </c>
      <c r="J965" s="198"/>
      <c r="K965" s="390"/>
      <c r="L965" s="390"/>
      <c r="N965" s="390"/>
    </row>
    <row r="966" spans="1:14" ht="15" x14ac:dyDescent="0.2">
      <c r="A966" s="97">
        <v>958</v>
      </c>
      <c r="B966" s="97" t="s">
        <v>2254</v>
      </c>
      <c r="C966" s="97" t="s">
        <v>2811</v>
      </c>
      <c r="D966" s="97" t="s">
        <v>4299</v>
      </c>
      <c r="E966" s="97" t="s">
        <v>4068</v>
      </c>
      <c r="F966" s="97" t="s">
        <v>318</v>
      </c>
      <c r="G966" s="4">
        <v>382.65</v>
      </c>
      <c r="H966" s="4">
        <v>375</v>
      </c>
      <c r="I966" s="4">
        <v>74.999999999999986</v>
      </c>
      <c r="J966" s="198"/>
      <c r="K966" s="390"/>
      <c r="L966" s="390"/>
      <c r="N966" s="390"/>
    </row>
    <row r="967" spans="1:14" ht="15" x14ac:dyDescent="0.2">
      <c r="A967" s="97">
        <v>959</v>
      </c>
      <c r="B967" s="97" t="s">
        <v>2628</v>
      </c>
      <c r="C967" s="97" t="s">
        <v>4300</v>
      </c>
      <c r="D967" s="97" t="s">
        <v>4301</v>
      </c>
      <c r="E967" s="97" t="s">
        <v>4068</v>
      </c>
      <c r="F967" s="97" t="s">
        <v>318</v>
      </c>
      <c r="G967" s="4">
        <v>382.65</v>
      </c>
      <c r="H967" s="4">
        <v>375</v>
      </c>
      <c r="I967" s="4">
        <v>74.999999999999986</v>
      </c>
      <c r="J967" s="198"/>
      <c r="K967" s="390"/>
      <c r="L967" s="390"/>
      <c r="N967" s="390"/>
    </row>
    <row r="968" spans="1:14" ht="15" x14ac:dyDescent="0.2">
      <c r="A968" s="97">
        <v>960</v>
      </c>
      <c r="B968" s="97" t="s">
        <v>4302</v>
      </c>
      <c r="C968" s="97" t="s">
        <v>4246</v>
      </c>
      <c r="D968" s="97" t="s">
        <v>4303</v>
      </c>
      <c r="E968" s="97" t="s">
        <v>4068</v>
      </c>
      <c r="F968" s="97" t="s">
        <v>318</v>
      </c>
      <c r="G968" s="4">
        <v>382.65</v>
      </c>
      <c r="H968" s="4">
        <v>375</v>
      </c>
      <c r="I968" s="4">
        <v>74.999999999999986</v>
      </c>
      <c r="J968" s="198"/>
      <c r="K968" s="390"/>
      <c r="L968" s="390"/>
      <c r="N968" s="390"/>
    </row>
    <row r="969" spans="1:14" ht="15" x14ac:dyDescent="0.2">
      <c r="A969" s="97">
        <v>961</v>
      </c>
      <c r="B969" s="97" t="s">
        <v>2917</v>
      </c>
      <c r="C969" s="97" t="s">
        <v>4304</v>
      </c>
      <c r="D969" s="97" t="s">
        <v>4305</v>
      </c>
      <c r="E969" s="97" t="s">
        <v>4068</v>
      </c>
      <c r="F969" s="97" t="s">
        <v>318</v>
      </c>
      <c r="G969" s="4">
        <v>382.65</v>
      </c>
      <c r="H969" s="4">
        <v>375</v>
      </c>
      <c r="I969" s="4">
        <v>74.999999999999986</v>
      </c>
      <c r="J969" s="198"/>
      <c r="K969" s="390"/>
      <c r="L969" s="390"/>
      <c r="N969" s="390"/>
    </row>
    <row r="970" spans="1:14" ht="15" x14ac:dyDescent="0.2">
      <c r="A970" s="97">
        <v>962</v>
      </c>
      <c r="B970" s="97" t="s">
        <v>2917</v>
      </c>
      <c r="C970" s="97" t="s">
        <v>4306</v>
      </c>
      <c r="D970" s="97" t="s">
        <v>4307</v>
      </c>
      <c r="E970" s="97" t="s">
        <v>4068</v>
      </c>
      <c r="F970" s="97" t="s">
        <v>318</v>
      </c>
      <c r="G970" s="4">
        <v>382.65</v>
      </c>
      <c r="H970" s="4">
        <v>375</v>
      </c>
      <c r="I970" s="4">
        <v>74.999999999999986</v>
      </c>
      <c r="J970" s="198"/>
      <c r="K970" s="390"/>
      <c r="L970" s="390"/>
      <c r="N970" s="390"/>
    </row>
    <row r="971" spans="1:14" ht="30" x14ac:dyDescent="0.2">
      <c r="A971" s="97">
        <v>963</v>
      </c>
      <c r="B971" s="97" t="s">
        <v>2552</v>
      </c>
      <c r="C971" s="97" t="s">
        <v>4308</v>
      </c>
      <c r="D971" s="97" t="s">
        <v>4309</v>
      </c>
      <c r="E971" s="97" t="s">
        <v>4068</v>
      </c>
      <c r="F971" s="97" t="s">
        <v>318</v>
      </c>
      <c r="G971" s="4">
        <v>382.65</v>
      </c>
      <c r="H971" s="4">
        <v>375</v>
      </c>
      <c r="I971" s="4">
        <v>74.999999999999986</v>
      </c>
      <c r="J971" s="198"/>
      <c r="K971" s="390"/>
      <c r="L971" s="390"/>
      <c r="N971" s="390"/>
    </row>
    <row r="972" spans="1:14" ht="15" x14ac:dyDescent="0.2">
      <c r="A972" s="97">
        <v>964</v>
      </c>
      <c r="B972" s="97" t="s">
        <v>4310</v>
      </c>
      <c r="C972" s="97" t="s">
        <v>3097</v>
      </c>
      <c r="D972" s="97" t="s">
        <v>4311</v>
      </c>
      <c r="E972" s="97" t="s">
        <v>4068</v>
      </c>
      <c r="F972" s="97" t="s">
        <v>318</v>
      </c>
      <c r="G972" s="4">
        <v>375</v>
      </c>
      <c r="H972" s="4">
        <v>375</v>
      </c>
      <c r="I972" s="4">
        <v>75</v>
      </c>
      <c r="J972" s="198"/>
      <c r="K972" s="390"/>
      <c r="L972" s="390"/>
      <c r="N972" s="390"/>
    </row>
    <row r="973" spans="1:14" ht="15" x14ac:dyDescent="0.2">
      <c r="A973" s="97">
        <v>965</v>
      </c>
      <c r="B973" s="97" t="s">
        <v>2221</v>
      </c>
      <c r="C973" s="97" t="s">
        <v>4312</v>
      </c>
      <c r="D973" s="97" t="s">
        <v>4313</v>
      </c>
      <c r="E973" s="97" t="s">
        <v>4068</v>
      </c>
      <c r="F973" s="97" t="s">
        <v>318</v>
      </c>
      <c r="G973" s="4">
        <v>375</v>
      </c>
      <c r="H973" s="4">
        <v>375</v>
      </c>
      <c r="I973" s="4">
        <v>75</v>
      </c>
      <c r="J973" s="198"/>
      <c r="K973" s="390"/>
      <c r="L973" s="390"/>
      <c r="N973" s="390"/>
    </row>
    <row r="974" spans="1:14" ht="15" x14ac:dyDescent="0.2">
      <c r="A974" s="97">
        <v>966</v>
      </c>
      <c r="B974" s="97" t="s">
        <v>4314</v>
      </c>
      <c r="C974" s="97" t="s">
        <v>2787</v>
      </c>
      <c r="D974" s="97" t="s">
        <v>4315</v>
      </c>
      <c r="E974" s="97" t="s">
        <v>4068</v>
      </c>
      <c r="F974" s="97" t="s">
        <v>318</v>
      </c>
      <c r="G974" s="4">
        <v>382.65</v>
      </c>
      <c r="H974" s="4">
        <v>375</v>
      </c>
      <c r="I974" s="4">
        <v>74.999999999999986</v>
      </c>
      <c r="J974" s="198"/>
      <c r="K974" s="390"/>
      <c r="L974" s="390"/>
      <c r="N974" s="390"/>
    </row>
    <row r="975" spans="1:14" ht="15" x14ac:dyDescent="0.2">
      <c r="A975" s="97">
        <v>967</v>
      </c>
      <c r="B975" s="97" t="s">
        <v>4316</v>
      </c>
      <c r="C975" s="97" t="s">
        <v>2958</v>
      </c>
      <c r="D975" s="97" t="s">
        <v>4317</v>
      </c>
      <c r="E975" s="97" t="s">
        <v>4068</v>
      </c>
      <c r="F975" s="97" t="s">
        <v>318</v>
      </c>
      <c r="G975" s="4">
        <v>375</v>
      </c>
      <c r="H975" s="4">
        <v>375</v>
      </c>
      <c r="I975" s="4">
        <v>75</v>
      </c>
      <c r="J975" s="198"/>
      <c r="K975" s="390"/>
      <c r="L975" s="390"/>
      <c r="N975" s="390"/>
    </row>
    <row r="976" spans="1:14" ht="15" x14ac:dyDescent="0.2">
      <c r="A976" s="97">
        <v>968</v>
      </c>
      <c r="B976" s="97" t="s">
        <v>4318</v>
      </c>
      <c r="C976" s="97" t="s">
        <v>4319</v>
      </c>
      <c r="D976" s="97" t="s">
        <v>4320</v>
      </c>
      <c r="E976" s="97" t="s">
        <v>4068</v>
      </c>
      <c r="F976" s="97" t="s">
        <v>318</v>
      </c>
      <c r="G976" s="4">
        <v>382.65</v>
      </c>
      <c r="H976" s="4">
        <v>375</v>
      </c>
      <c r="I976" s="4">
        <v>74.999999999999986</v>
      </c>
      <c r="J976" s="198"/>
      <c r="K976" s="390"/>
      <c r="L976" s="390"/>
      <c r="N976" s="390"/>
    </row>
    <row r="977" spans="1:14" ht="15" x14ac:dyDescent="0.2">
      <c r="A977" s="97">
        <v>969</v>
      </c>
      <c r="B977" s="97" t="s">
        <v>4321</v>
      </c>
      <c r="C977" s="97" t="s">
        <v>4252</v>
      </c>
      <c r="D977" s="97" t="s">
        <v>4322</v>
      </c>
      <c r="E977" s="97" t="s">
        <v>4068</v>
      </c>
      <c r="F977" s="97" t="s">
        <v>318</v>
      </c>
      <c r="G977" s="4">
        <v>382.65</v>
      </c>
      <c r="H977" s="4">
        <v>375</v>
      </c>
      <c r="I977" s="4">
        <v>74.999999999999986</v>
      </c>
      <c r="J977" s="198"/>
      <c r="K977" s="390"/>
      <c r="L977" s="390"/>
      <c r="N977" s="390"/>
    </row>
    <row r="978" spans="1:14" ht="15" x14ac:dyDescent="0.2">
      <c r="A978" s="97">
        <v>970</v>
      </c>
      <c r="B978" s="97" t="s">
        <v>3083</v>
      </c>
      <c r="C978" s="97" t="s">
        <v>4323</v>
      </c>
      <c r="D978" s="97" t="s">
        <v>4324</v>
      </c>
      <c r="E978" s="97" t="s">
        <v>4068</v>
      </c>
      <c r="F978" s="97" t="s">
        <v>318</v>
      </c>
      <c r="G978" s="4">
        <v>382.65</v>
      </c>
      <c r="H978" s="4">
        <v>375</v>
      </c>
      <c r="I978" s="4">
        <v>74.999999999999986</v>
      </c>
      <c r="J978" s="198"/>
      <c r="K978" s="390"/>
      <c r="L978" s="390"/>
      <c r="N978" s="390"/>
    </row>
    <row r="979" spans="1:14" ht="15" x14ac:dyDescent="0.2">
      <c r="A979" s="97">
        <v>971</v>
      </c>
      <c r="B979" s="97" t="s">
        <v>4325</v>
      </c>
      <c r="C979" s="97" t="s">
        <v>4326</v>
      </c>
      <c r="D979" s="97" t="s">
        <v>4327</v>
      </c>
      <c r="E979" s="97" t="s">
        <v>4068</v>
      </c>
      <c r="F979" s="97" t="s">
        <v>318</v>
      </c>
      <c r="G979" s="4">
        <v>382.65</v>
      </c>
      <c r="H979" s="4">
        <v>375</v>
      </c>
      <c r="I979" s="4">
        <v>74.999999999999986</v>
      </c>
      <c r="J979" s="198"/>
      <c r="K979" s="390"/>
      <c r="L979" s="390"/>
      <c r="N979" s="390"/>
    </row>
    <row r="980" spans="1:14" ht="15" x14ac:dyDescent="0.2">
      <c r="A980" s="97">
        <v>972</v>
      </c>
      <c r="B980" s="97" t="s">
        <v>4328</v>
      </c>
      <c r="C980" s="97" t="s">
        <v>3029</v>
      </c>
      <c r="D980" s="97" t="s">
        <v>4329</v>
      </c>
      <c r="E980" s="97" t="s">
        <v>4068</v>
      </c>
      <c r="F980" s="97" t="s">
        <v>318</v>
      </c>
      <c r="G980" s="4">
        <v>382.65</v>
      </c>
      <c r="H980" s="4">
        <v>375</v>
      </c>
      <c r="I980" s="4">
        <v>74.999999999999986</v>
      </c>
      <c r="J980" s="198"/>
      <c r="K980" s="390"/>
      <c r="L980" s="390"/>
      <c r="N980" s="390"/>
    </row>
    <row r="981" spans="1:14" ht="15" x14ac:dyDescent="0.2">
      <c r="A981" s="97">
        <v>973</v>
      </c>
      <c r="B981" s="97" t="s">
        <v>2954</v>
      </c>
      <c r="C981" s="97" t="s">
        <v>4246</v>
      </c>
      <c r="D981" s="97" t="s">
        <v>4330</v>
      </c>
      <c r="E981" s="97" t="s">
        <v>4068</v>
      </c>
      <c r="F981" s="97" t="s">
        <v>318</v>
      </c>
      <c r="G981" s="4">
        <v>382.65</v>
      </c>
      <c r="H981" s="4">
        <v>375</v>
      </c>
      <c r="I981" s="4">
        <v>74.999999999999986</v>
      </c>
      <c r="J981" s="198"/>
      <c r="K981" s="390"/>
      <c r="L981" s="390"/>
      <c r="N981" s="390"/>
    </row>
    <row r="982" spans="1:14" ht="15" x14ac:dyDescent="0.2">
      <c r="A982" s="97">
        <v>974</v>
      </c>
      <c r="B982" s="97" t="s">
        <v>4331</v>
      </c>
      <c r="C982" s="97" t="s">
        <v>4323</v>
      </c>
      <c r="D982" s="97" t="s">
        <v>4332</v>
      </c>
      <c r="E982" s="97" t="s">
        <v>4068</v>
      </c>
      <c r="F982" s="97" t="s">
        <v>318</v>
      </c>
      <c r="G982" s="4">
        <v>382.65</v>
      </c>
      <c r="H982" s="4">
        <v>375</v>
      </c>
      <c r="I982" s="4">
        <v>74.999999999999986</v>
      </c>
      <c r="J982" s="198"/>
      <c r="K982" s="390"/>
      <c r="L982" s="390"/>
      <c r="N982" s="390"/>
    </row>
    <row r="983" spans="1:14" ht="15" x14ac:dyDescent="0.2">
      <c r="A983" s="97">
        <v>975</v>
      </c>
      <c r="B983" s="97" t="s">
        <v>4333</v>
      </c>
      <c r="C983" s="97" t="s">
        <v>4291</v>
      </c>
      <c r="D983" s="97" t="s">
        <v>4334</v>
      </c>
      <c r="E983" s="97" t="s">
        <v>4068</v>
      </c>
      <c r="F983" s="97" t="s">
        <v>318</v>
      </c>
      <c r="G983" s="4">
        <v>382.65</v>
      </c>
      <c r="H983" s="4">
        <v>375</v>
      </c>
      <c r="I983" s="4">
        <v>74.999999999999986</v>
      </c>
      <c r="J983" s="198"/>
      <c r="K983" s="390"/>
      <c r="L983" s="390"/>
      <c r="N983" s="390"/>
    </row>
    <row r="984" spans="1:14" ht="15" x14ac:dyDescent="0.2">
      <c r="A984" s="97">
        <v>976</v>
      </c>
      <c r="B984" s="97" t="s">
        <v>4335</v>
      </c>
      <c r="C984" s="97" t="s">
        <v>4336</v>
      </c>
      <c r="D984" s="97" t="s">
        <v>4337</v>
      </c>
      <c r="E984" s="97" t="s">
        <v>4068</v>
      </c>
      <c r="F984" s="97" t="s">
        <v>318</v>
      </c>
      <c r="G984" s="4">
        <v>382.65</v>
      </c>
      <c r="H984" s="4">
        <v>375</v>
      </c>
      <c r="I984" s="4">
        <v>74.999999999999986</v>
      </c>
      <c r="J984" s="198"/>
      <c r="K984" s="390"/>
      <c r="L984" s="390"/>
      <c r="N984" s="390"/>
    </row>
    <row r="985" spans="1:14" ht="15" x14ac:dyDescent="0.2">
      <c r="A985" s="97">
        <v>977</v>
      </c>
      <c r="B985" s="97" t="s">
        <v>4338</v>
      </c>
      <c r="C985" s="97" t="s">
        <v>4246</v>
      </c>
      <c r="D985" s="97" t="s">
        <v>4339</v>
      </c>
      <c r="E985" s="97" t="s">
        <v>4068</v>
      </c>
      <c r="F985" s="97" t="s">
        <v>318</v>
      </c>
      <c r="G985" s="4">
        <v>382.65</v>
      </c>
      <c r="H985" s="4">
        <v>375</v>
      </c>
      <c r="I985" s="4">
        <v>74.999999999999986</v>
      </c>
      <c r="J985" s="198"/>
      <c r="K985" s="390"/>
      <c r="L985" s="390"/>
      <c r="N985" s="390"/>
    </row>
    <row r="986" spans="1:14" ht="15" x14ac:dyDescent="0.2">
      <c r="A986" s="97">
        <v>978</v>
      </c>
      <c r="B986" s="97" t="s">
        <v>2964</v>
      </c>
      <c r="C986" s="97" t="s">
        <v>4340</v>
      </c>
      <c r="D986" s="97" t="s">
        <v>4341</v>
      </c>
      <c r="E986" s="97" t="s">
        <v>4068</v>
      </c>
      <c r="F986" s="97" t="s">
        <v>318</v>
      </c>
      <c r="G986" s="4">
        <v>382.65</v>
      </c>
      <c r="H986" s="4">
        <v>375</v>
      </c>
      <c r="I986" s="4">
        <v>74.999999999999986</v>
      </c>
      <c r="J986" s="198"/>
      <c r="K986" s="390"/>
      <c r="L986" s="390"/>
      <c r="N986" s="390"/>
    </row>
    <row r="987" spans="1:14" ht="15" x14ac:dyDescent="0.2">
      <c r="A987" s="97">
        <v>979</v>
      </c>
      <c r="B987" s="97" t="s">
        <v>4342</v>
      </c>
      <c r="C987" s="97" t="s">
        <v>2861</v>
      </c>
      <c r="D987" s="97" t="s">
        <v>4267</v>
      </c>
      <c r="E987" s="97" t="s">
        <v>4068</v>
      </c>
      <c r="F987" s="97" t="s">
        <v>318</v>
      </c>
      <c r="G987" s="4">
        <v>382.65</v>
      </c>
      <c r="H987" s="4">
        <v>375</v>
      </c>
      <c r="I987" s="4">
        <v>74.999999999999986</v>
      </c>
      <c r="J987" s="198"/>
      <c r="K987" s="390"/>
      <c r="L987" s="390"/>
      <c r="N987" s="390"/>
    </row>
    <row r="988" spans="1:14" ht="15" x14ac:dyDescent="0.2">
      <c r="A988" s="97">
        <v>980</v>
      </c>
      <c r="B988" s="97" t="s">
        <v>2982</v>
      </c>
      <c r="C988" s="97" t="s">
        <v>2233</v>
      </c>
      <c r="D988" s="97" t="s">
        <v>4343</v>
      </c>
      <c r="E988" s="97" t="s">
        <v>4068</v>
      </c>
      <c r="F988" s="97" t="s">
        <v>318</v>
      </c>
      <c r="G988" s="4">
        <v>382.65</v>
      </c>
      <c r="H988" s="4">
        <v>375</v>
      </c>
      <c r="I988" s="4">
        <v>74.999999999999986</v>
      </c>
      <c r="J988" s="198"/>
      <c r="K988" s="390"/>
      <c r="L988" s="390"/>
      <c r="N988" s="390"/>
    </row>
    <row r="989" spans="1:14" ht="15" x14ac:dyDescent="0.2">
      <c r="A989" s="97">
        <v>981</v>
      </c>
      <c r="B989" s="97" t="s">
        <v>3091</v>
      </c>
      <c r="C989" s="97" t="s">
        <v>4344</v>
      </c>
      <c r="D989" s="97" t="s">
        <v>4345</v>
      </c>
      <c r="E989" s="97" t="s">
        <v>4068</v>
      </c>
      <c r="F989" s="97" t="s">
        <v>318</v>
      </c>
      <c r="G989" s="4">
        <v>382.65</v>
      </c>
      <c r="H989" s="4">
        <v>375</v>
      </c>
      <c r="I989" s="4">
        <v>74.999999999999986</v>
      </c>
      <c r="J989" s="198"/>
      <c r="K989" s="390"/>
      <c r="L989" s="390"/>
      <c r="N989" s="390"/>
    </row>
    <row r="990" spans="1:14" ht="15" x14ac:dyDescent="0.2">
      <c r="A990" s="97">
        <v>982</v>
      </c>
      <c r="B990" s="97" t="s">
        <v>2996</v>
      </c>
      <c r="C990" s="97" t="s">
        <v>4344</v>
      </c>
      <c r="D990" s="97" t="s">
        <v>4346</v>
      </c>
      <c r="E990" s="97" t="s">
        <v>4068</v>
      </c>
      <c r="F990" s="97" t="s">
        <v>318</v>
      </c>
      <c r="G990" s="4">
        <v>382.65</v>
      </c>
      <c r="H990" s="4">
        <v>375</v>
      </c>
      <c r="I990" s="4">
        <v>74.999999999999986</v>
      </c>
      <c r="J990" s="198"/>
      <c r="K990" s="390"/>
      <c r="L990" s="390"/>
      <c r="N990" s="390"/>
    </row>
    <row r="991" spans="1:14" ht="15" x14ac:dyDescent="0.2">
      <c r="A991" s="97">
        <v>983</v>
      </c>
      <c r="B991" s="97" t="s">
        <v>4347</v>
      </c>
      <c r="C991" s="97" t="s">
        <v>4344</v>
      </c>
      <c r="D991" s="97" t="s">
        <v>4348</v>
      </c>
      <c r="E991" s="97" t="s">
        <v>4068</v>
      </c>
      <c r="F991" s="97" t="s">
        <v>318</v>
      </c>
      <c r="G991" s="4">
        <v>382.65</v>
      </c>
      <c r="H991" s="4">
        <v>375</v>
      </c>
      <c r="I991" s="4">
        <v>74.999999999999986</v>
      </c>
      <c r="J991" s="198"/>
      <c r="K991" s="390"/>
      <c r="L991" s="390"/>
      <c r="N991" s="390"/>
    </row>
    <row r="992" spans="1:14" ht="15" x14ac:dyDescent="0.2">
      <c r="A992" s="97">
        <v>984</v>
      </c>
      <c r="B992" s="97" t="s">
        <v>4349</v>
      </c>
      <c r="C992" s="97" t="s">
        <v>2944</v>
      </c>
      <c r="D992" s="97" t="s">
        <v>4350</v>
      </c>
      <c r="E992" s="97" t="s">
        <v>4068</v>
      </c>
      <c r="F992" s="97" t="s">
        <v>318</v>
      </c>
      <c r="G992" s="4">
        <v>382.65</v>
      </c>
      <c r="H992" s="4">
        <v>375</v>
      </c>
      <c r="I992" s="4">
        <v>74.999999999999986</v>
      </c>
      <c r="J992" s="198"/>
      <c r="K992" s="390"/>
      <c r="L992" s="390"/>
      <c r="N992" s="390"/>
    </row>
    <row r="993" spans="1:14" ht="15" x14ac:dyDescent="0.2">
      <c r="A993" s="97">
        <v>985</v>
      </c>
      <c r="B993" s="97" t="s">
        <v>2982</v>
      </c>
      <c r="C993" s="97" t="s">
        <v>4351</v>
      </c>
      <c r="D993" s="97" t="s">
        <v>4352</v>
      </c>
      <c r="E993" s="97" t="s">
        <v>4068</v>
      </c>
      <c r="F993" s="97" t="s">
        <v>318</v>
      </c>
      <c r="G993" s="4">
        <v>382.65</v>
      </c>
      <c r="H993" s="4">
        <v>375</v>
      </c>
      <c r="I993" s="4">
        <v>74.999999999999986</v>
      </c>
      <c r="J993" s="198"/>
      <c r="K993" s="390"/>
      <c r="L993" s="390"/>
      <c r="N993" s="390"/>
    </row>
    <row r="994" spans="1:14" ht="15" x14ac:dyDescent="0.2">
      <c r="A994" s="97">
        <v>986</v>
      </c>
      <c r="B994" s="97" t="s">
        <v>2982</v>
      </c>
      <c r="C994" s="97" t="s">
        <v>4353</v>
      </c>
      <c r="D994" s="97" t="s">
        <v>4354</v>
      </c>
      <c r="E994" s="97" t="s">
        <v>4068</v>
      </c>
      <c r="F994" s="97" t="s">
        <v>318</v>
      </c>
      <c r="G994" s="4">
        <v>382.65</v>
      </c>
      <c r="H994" s="4">
        <v>375</v>
      </c>
      <c r="I994" s="4">
        <v>74.999999999999986</v>
      </c>
      <c r="J994" s="198"/>
      <c r="K994" s="390"/>
      <c r="L994" s="390"/>
      <c r="N994" s="390"/>
    </row>
    <row r="995" spans="1:14" ht="15" x14ac:dyDescent="0.2">
      <c r="A995" s="97">
        <v>987</v>
      </c>
      <c r="B995" s="97" t="s">
        <v>3083</v>
      </c>
      <c r="C995" s="97" t="s">
        <v>2779</v>
      </c>
      <c r="D995" s="97" t="s">
        <v>4355</v>
      </c>
      <c r="E995" s="97" t="s">
        <v>4068</v>
      </c>
      <c r="F995" s="97" t="s">
        <v>318</v>
      </c>
      <c r="G995" s="4">
        <v>382.65</v>
      </c>
      <c r="H995" s="4">
        <v>375</v>
      </c>
      <c r="I995" s="4">
        <v>74.999999999999986</v>
      </c>
      <c r="J995" s="198"/>
      <c r="K995" s="390"/>
      <c r="L995" s="390"/>
      <c r="N995" s="390"/>
    </row>
    <row r="996" spans="1:14" ht="15" x14ac:dyDescent="0.2">
      <c r="A996" s="97">
        <v>988</v>
      </c>
      <c r="B996" s="97" t="s">
        <v>4356</v>
      </c>
      <c r="C996" s="97" t="s">
        <v>2815</v>
      </c>
      <c r="D996" s="97" t="s">
        <v>4357</v>
      </c>
      <c r="E996" s="97" t="s">
        <v>4068</v>
      </c>
      <c r="F996" s="97" t="s">
        <v>318</v>
      </c>
      <c r="G996" s="4">
        <v>382.65</v>
      </c>
      <c r="H996" s="4">
        <v>375</v>
      </c>
      <c r="I996" s="4">
        <v>74.999999999999986</v>
      </c>
      <c r="J996" s="198"/>
      <c r="K996" s="390"/>
      <c r="L996" s="390"/>
      <c r="N996" s="390"/>
    </row>
    <row r="997" spans="1:14" ht="15" x14ac:dyDescent="0.2">
      <c r="A997" s="97">
        <v>989</v>
      </c>
      <c r="B997" s="97" t="s">
        <v>2993</v>
      </c>
      <c r="C997" s="97" t="s">
        <v>2864</v>
      </c>
      <c r="D997" s="97" t="s">
        <v>2865</v>
      </c>
      <c r="E997" s="97" t="s">
        <v>4068</v>
      </c>
      <c r="F997" s="97" t="s">
        <v>318</v>
      </c>
      <c r="G997" s="4">
        <v>382.65</v>
      </c>
      <c r="H997" s="4">
        <v>375</v>
      </c>
      <c r="I997" s="4">
        <v>74.999999999999986</v>
      </c>
      <c r="J997" s="198"/>
      <c r="K997" s="390"/>
      <c r="L997" s="390"/>
      <c r="N997" s="390"/>
    </row>
    <row r="998" spans="1:14" ht="15" x14ac:dyDescent="0.2">
      <c r="A998" s="97">
        <v>990</v>
      </c>
      <c r="B998" s="97" t="s">
        <v>2954</v>
      </c>
      <c r="C998" s="97" t="s">
        <v>4358</v>
      </c>
      <c r="D998" s="97" t="s">
        <v>4359</v>
      </c>
      <c r="E998" s="97" t="s">
        <v>4068</v>
      </c>
      <c r="F998" s="97" t="s">
        <v>318</v>
      </c>
      <c r="G998" s="4">
        <v>375</v>
      </c>
      <c r="H998" s="4">
        <v>375</v>
      </c>
      <c r="I998" s="4">
        <v>75</v>
      </c>
      <c r="J998" s="198"/>
      <c r="K998" s="390"/>
      <c r="L998" s="390"/>
      <c r="N998" s="390"/>
    </row>
    <row r="999" spans="1:14" ht="15" x14ac:dyDescent="0.2">
      <c r="A999" s="97">
        <v>991</v>
      </c>
      <c r="B999" s="97" t="s">
        <v>4360</v>
      </c>
      <c r="C999" s="97" t="s">
        <v>3143</v>
      </c>
      <c r="D999" s="97" t="s">
        <v>4361</v>
      </c>
      <c r="E999" s="97" t="s">
        <v>4068</v>
      </c>
      <c r="F999" s="97" t="s">
        <v>318</v>
      </c>
      <c r="G999" s="4">
        <v>382.65</v>
      </c>
      <c r="H999" s="4">
        <v>375</v>
      </c>
      <c r="I999" s="4">
        <v>74.999999999999986</v>
      </c>
      <c r="J999" s="198"/>
      <c r="K999" s="390"/>
      <c r="L999" s="390"/>
      <c r="N999" s="390"/>
    </row>
    <row r="1000" spans="1:14" ht="15" x14ac:dyDescent="0.2">
      <c r="A1000" s="97">
        <v>992</v>
      </c>
      <c r="B1000" s="97" t="s">
        <v>2999</v>
      </c>
      <c r="C1000" s="97" t="s">
        <v>2950</v>
      </c>
      <c r="D1000" s="97" t="s">
        <v>4362</v>
      </c>
      <c r="E1000" s="97" t="s">
        <v>4068</v>
      </c>
      <c r="F1000" s="97" t="s">
        <v>318</v>
      </c>
      <c r="G1000" s="4">
        <v>382.65</v>
      </c>
      <c r="H1000" s="4">
        <v>375</v>
      </c>
      <c r="I1000" s="4">
        <v>74.999999999999986</v>
      </c>
      <c r="J1000" s="198"/>
      <c r="K1000" s="390"/>
      <c r="L1000" s="390"/>
      <c r="N1000" s="390"/>
    </row>
    <row r="1001" spans="1:14" ht="15" x14ac:dyDescent="0.2">
      <c r="A1001" s="97">
        <v>993</v>
      </c>
      <c r="B1001" s="97" t="s">
        <v>4363</v>
      </c>
      <c r="C1001" s="97" t="s">
        <v>3089</v>
      </c>
      <c r="D1001" s="97" t="s">
        <v>4364</v>
      </c>
      <c r="E1001" s="97" t="s">
        <v>4068</v>
      </c>
      <c r="F1001" s="97" t="s">
        <v>318</v>
      </c>
      <c r="G1001" s="4">
        <v>375</v>
      </c>
      <c r="H1001" s="4">
        <v>375</v>
      </c>
      <c r="I1001" s="4">
        <v>75</v>
      </c>
      <c r="J1001" s="198"/>
      <c r="K1001" s="390"/>
      <c r="L1001" s="390"/>
      <c r="N1001" s="390"/>
    </row>
    <row r="1002" spans="1:14" ht="15" x14ac:dyDescent="0.2">
      <c r="A1002" s="97">
        <v>994</v>
      </c>
      <c r="B1002" s="97" t="s">
        <v>3028</v>
      </c>
      <c r="C1002" s="97" t="s">
        <v>2903</v>
      </c>
      <c r="D1002" s="97" t="s">
        <v>4365</v>
      </c>
      <c r="E1002" s="97" t="s">
        <v>4068</v>
      </c>
      <c r="F1002" s="97" t="s">
        <v>318</v>
      </c>
      <c r="G1002" s="4">
        <v>382.65</v>
      </c>
      <c r="H1002" s="4">
        <v>375</v>
      </c>
      <c r="I1002" s="4">
        <v>74.999999999999986</v>
      </c>
      <c r="J1002" s="198"/>
      <c r="K1002" s="390"/>
      <c r="L1002" s="390"/>
      <c r="N1002" s="390"/>
    </row>
    <row r="1003" spans="1:14" ht="15" x14ac:dyDescent="0.2">
      <c r="A1003" s="97">
        <v>995</v>
      </c>
      <c r="B1003" s="97" t="s">
        <v>4366</v>
      </c>
      <c r="C1003" s="97" t="s">
        <v>3058</v>
      </c>
      <c r="D1003" s="97" t="s">
        <v>4367</v>
      </c>
      <c r="E1003" s="97" t="s">
        <v>4068</v>
      </c>
      <c r="F1003" s="97" t="s">
        <v>318</v>
      </c>
      <c r="G1003" s="4">
        <v>382.65</v>
      </c>
      <c r="H1003" s="4">
        <v>375</v>
      </c>
      <c r="I1003" s="4">
        <v>74.999999999999986</v>
      </c>
      <c r="J1003" s="198"/>
      <c r="K1003" s="390"/>
      <c r="L1003" s="390"/>
      <c r="N1003" s="390"/>
    </row>
    <row r="1004" spans="1:14" ht="14.1" customHeight="1" x14ac:dyDescent="0.2">
      <c r="A1004" s="97">
        <v>996</v>
      </c>
      <c r="B1004" s="97" t="s">
        <v>4368</v>
      </c>
      <c r="C1004" s="97" t="s">
        <v>2821</v>
      </c>
      <c r="D1004" s="97" t="s">
        <v>2822</v>
      </c>
      <c r="E1004" s="97" t="s">
        <v>4068</v>
      </c>
      <c r="F1004" s="97" t="s">
        <v>318</v>
      </c>
      <c r="G1004" s="4">
        <v>382.65</v>
      </c>
      <c r="H1004" s="4">
        <v>375</v>
      </c>
      <c r="I1004" s="4">
        <v>74.999999999999986</v>
      </c>
      <c r="J1004" s="198"/>
      <c r="K1004" s="390"/>
      <c r="L1004" s="390"/>
      <c r="N1004" s="390"/>
    </row>
    <row r="1005" spans="1:14" ht="14.1" customHeight="1" x14ac:dyDescent="0.2">
      <c r="A1005" s="97">
        <v>997</v>
      </c>
      <c r="B1005" s="97" t="s">
        <v>4369</v>
      </c>
      <c r="C1005" s="97" t="s">
        <v>4370</v>
      </c>
      <c r="D1005" s="97" t="s">
        <v>4371</v>
      </c>
      <c r="E1005" s="97" t="s">
        <v>4068</v>
      </c>
      <c r="F1005" s="97" t="s">
        <v>318</v>
      </c>
      <c r="G1005" s="4">
        <v>382.65</v>
      </c>
      <c r="H1005" s="4">
        <v>375</v>
      </c>
      <c r="I1005" s="4">
        <v>74.999999999999986</v>
      </c>
      <c r="J1005" s="198"/>
      <c r="K1005" s="390"/>
      <c r="L1005" s="390"/>
      <c r="N1005" s="390"/>
    </row>
    <row r="1006" spans="1:14" ht="14.1" customHeight="1" x14ac:dyDescent="0.2">
      <c r="A1006" s="97">
        <v>998</v>
      </c>
      <c r="B1006" s="97" t="s">
        <v>4372</v>
      </c>
      <c r="C1006" s="97" t="s">
        <v>4373</v>
      </c>
      <c r="D1006" s="97" t="s">
        <v>4374</v>
      </c>
      <c r="E1006" s="97" t="s">
        <v>4068</v>
      </c>
      <c r="F1006" s="97" t="s">
        <v>318</v>
      </c>
      <c r="G1006" s="4">
        <v>382.65</v>
      </c>
      <c r="H1006" s="4">
        <v>375</v>
      </c>
      <c r="I1006" s="4">
        <v>74.999999999999986</v>
      </c>
      <c r="J1006" s="198"/>
      <c r="K1006" s="390"/>
      <c r="L1006" s="390"/>
      <c r="N1006" s="390"/>
    </row>
    <row r="1007" spans="1:14" ht="14.1" customHeight="1" x14ac:dyDescent="0.2">
      <c r="A1007" s="97">
        <v>999</v>
      </c>
      <c r="B1007" s="97" t="s">
        <v>3076</v>
      </c>
      <c r="C1007" s="97" t="s">
        <v>2872</v>
      </c>
      <c r="D1007" s="97" t="s">
        <v>4375</v>
      </c>
      <c r="E1007" s="97" t="s">
        <v>4068</v>
      </c>
      <c r="F1007" s="97" t="s">
        <v>318</v>
      </c>
      <c r="G1007" s="4">
        <v>382.65</v>
      </c>
      <c r="H1007" s="4">
        <v>375</v>
      </c>
      <c r="I1007" s="4">
        <v>74.999999999999986</v>
      </c>
      <c r="J1007" s="198"/>
      <c r="K1007" s="390"/>
      <c r="L1007" s="390"/>
      <c r="N1007" s="390"/>
    </row>
    <row r="1008" spans="1:14" ht="14.1" customHeight="1" x14ac:dyDescent="0.2">
      <c r="A1008" s="97">
        <v>1000</v>
      </c>
      <c r="B1008" s="97" t="s">
        <v>4376</v>
      </c>
      <c r="C1008" s="97" t="s">
        <v>4377</v>
      </c>
      <c r="D1008" s="97" t="s">
        <v>4378</v>
      </c>
      <c r="E1008" s="97" t="s">
        <v>4068</v>
      </c>
      <c r="F1008" s="97" t="s">
        <v>318</v>
      </c>
      <c r="G1008" s="4">
        <v>375</v>
      </c>
      <c r="H1008" s="4">
        <v>375</v>
      </c>
      <c r="I1008" s="4">
        <v>75</v>
      </c>
      <c r="J1008" s="198"/>
      <c r="K1008" s="390"/>
      <c r="L1008" s="390"/>
      <c r="N1008" s="390"/>
    </row>
    <row r="1009" spans="1:14" ht="14.1" customHeight="1" x14ac:dyDescent="0.2">
      <c r="A1009" s="97">
        <v>1001</v>
      </c>
      <c r="B1009" s="97" t="s">
        <v>4379</v>
      </c>
      <c r="C1009" s="97" t="s">
        <v>2811</v>
      </c>
      <c r="D1009" s="97" t="s">
        <v>4380</v>
      </c>
      <c r="E1009" s="97" t="s">
        <v>4068</v>
      </c>
      <c r="F1009" s="97" t="s">
        <v>318</v>
      </c>
      <c r="G1009" s="4">
        <v>382.65</v>
      </c>
      <c r="H1009" s="4">
        <v>375</v>
      </c>
      <c r="I1009" s="4">
        <v>74.999999999999986</v>
      </c>
      <c r="J1009" s="198"/>
      <c r="K1009" s="390"/>
      <c r="L1009" s="390"/>
      <c r="N1009" s="390"/>
    </row>
    <row r="1010" spans="1:14" ht="14.1" customHeight="1" x14ac:dyDescent="0.2">
      <c r="A1010" s="97">
        <v>1002</v>
      </c>
      <c r="B1010" s="97" t="s">
        <v>4381</v>
      </c>
      <c r="C1010" s="97" t="s">
        <v>4382</v>
      </c>
      <c r="D1010" s="97" t="s">
        <v>4383</v>
      </c>
      <c r="E1010" s="97" t="s">
        <v>4068</v>
      </c>
      <c r="F1010" s="97" t="s">
        <v>318</v>
      </c>
      <c r="G1010" s="4">
        <v>382.65</v>
      </c>
      <c r="H1010" s="4">
        <v>375</v>
      </c>
      <c r="I1010" s="4">
        <v>74.999999999999986</v>
      </c>
      <c r="J1010" s="198"/>
      <c r="K1010" s="390"/>
      <c r="L1010" s="390"/>
      <c r="N1010" s="390"/>
    </row>
    <row r="1011" spans="1:14" ht="14.1" customHeight="1" x14ac:dyDescent="0.2">
      <c r="A1011" s="97">
        <v>1003</v>
      </c>
      <c r="B1011" s="97" t="s">
        <v>4384</v>
      </c>
      <c r="C1011" s="97" t="s">
        <v>4385</v>
      </c>
      <c r="D1011" s="97" t="s">
        <v>4386</v>
      </c>
      <c r="E1011" s="97" t="s">
        <v>4068</v>
      </c>
      <c r="F1011" s="97" t="s">
        <v>318</v>
      </c>
      <c r="G1011" s="4">
        <v>375</v>
      </c>
      <c r="H1011" s="4">
        <v>375</v>
      </c>
      <c r="I1011" s="4">
        <v>75</v>
      </c>
      <c r="J1011" s="198"/>
      <c r="K1011" s="390"/>
      <c r="L1011" s="390"/>
      <c r="N1011" s="390"/>
    </row>
    <row r="1012" spans="1:14" ht="14.1" customHeight="1" x14ac:dyDescent="0.2">
      <c r="A1012" s="97">
        <v>1004</v>
      </c>
      <c r="B1012" s="97" t="s">
        <v>4387</v>
      </c>
      <c r="C1012" s="97" t="s">
        <v>4388</v>
      </c>
      <c r="D1012" s="97" t="s">
        <v>4389</v>
      </c>
      <c r="E1012" s="97" t="s">
        <v>4068</v>
      </c>
      <c r="F1012" s="97" t="s">
        <v>318</v>
      </c>
      <c r="G1012" s="4">
        <v>382.65</v>
      </c>
      <c r="H1012" s="4">
        <v>375</v>
      </c>
      <c r="I1012" s="4">
        <v>74.999999999999986</v>
      </c>
      <c r="J1012" s="198"/>
      <c r="K1012" s="390"/>
      <c r="L1012" s="390"/>
      <c r="N1012" s="390"/>
    </row>
    <row r="1013" spans="1:14" ht="14.1" customHeight="1" x14ac:dyDescent="0.2">
      <c r="A1013" s="97">
        <v>1005</v>
      </c>
      <c r="B1013" s="97" t="s">
        <v>4390</v>
      </c>
      <c r="C1013" s="97" t="s">
        <v>4391</v>
      </c>
      <c r="D1013" s="97" t="s">
        <v>4392</v>
      </c>
      <c r="E1013" s="97" t="s">
        <v>4068</v>
      </c>
      <c r="F1013" s="97" t="s">
        <v>318</v>
      </c>
      <c r="G1013" s="4">
        <v>382.65</v>
      </c>
      <c r="H1013" s="4">
        <v>375</v>
      </c>
      <c r="I1013" s="4">
        <v>74.999999999999986</v>
      </c>
      <c r="J1013" s="198"/>
      <c r="K1013" s="390"/>
      <c r="L1013" s="390"/>
      <c r="N1013" s="390"/>
    </row>
    <row r="1014" spans="1:14" ht="14.1" customHeight="1" x14ac:dyDescent="0.2">
      <c r="A1014" s="97">
        <v>1006</v>
      </c>
      <c r="B1014" s="97" t="s">
        <v>4393</v>
      </c>
      <c r="C1014" s="97" t="s">
        <v>4145</v>
      </c>
      <c r="D1014" s="97" t="s">
        <v>4394</v>
      </c>
      <c r="E1014" s="97" t="s">
        <v>4068</v>
      </c>
      <c r="F1014" s="97" t="s">
        <v>318</v>
      </c>
      <c r="G1014" s="4">
        <v>382.65</v>
      </c>
      <c r="H1014" s="4">
        <v>375</v>
      </c>
      <c r="I1014" s="4">
        <v>74.999999999999986</v>
      </c>
      <c r="J1014" s="198"/>
      <c r="K1014" s="390"/>
      <c r="L1014" s="390"/>
      <c r="N1014" s="390"/>
    </row>
    <row r="1015" spans="1:14" ht="14.1" customHeight="1" x14ac:dyDescent="0.2">
      <c r="A1015" s="97">
        <v>1007</v>
      </c>
      <c r="B1015" s="97" t="s">
        <v>2964</v>
      </c>
      <c r="C1015" s="97" t="s">
        <v>4395</v>
      </c>
      <c r="D1015" s="97" t="s">
        <v>4396</v>
      </c>
      <c r="E1015" s="97" t="s">
        <v>4068</v>
      </c>
      <c r="F1015" s="97" t="s">
        <v>318</v>
      </c>
      <c r="G1015" s="4">
        <v>382.65</v>
      </c>
      <c r="H1015" s="4">
        <v>375</v>
      </c>
      <c r="I1015" s="4">
        <v>74.999999999999986</v>
      </c>
      <c r="J1015" s="198"/>
      <c r="K1015" s="390"/>
      <c r="L1015" s="390"/>
      <c r="N1015" s="390"/>
    </row>
    <row r="1016" spans="1:14" ht="14.1" customHeight="1" x14ac:dyDescent="0.2">
      <c r="A1016" s="97">
        <v>1008</v>
      </c>
      <c r="B1016" s="97" t="s">
        <v>2937</v>
      </c>
      <c r="C1016" s="97" t="s">
        <v>3000</v>
      </c>
      <c r="D1016" s="97" t="s">
        <v>4397</v>
      </c>
      <c r="E1016" s="97" t="s">
        <v>4068</v>
      </c>
      <c r="F1016" s="97" t="s">
        <v>318</v>
      </c>
      <c r="G1016" s="4">
        <v>382.65</v>
      </c>
      <c r="H1016" s="4">
        <v>375</v>
      </c>
      <c r="I1016" s="4">
        <v>74.999999999999986</v>
      </c>
      <c r="J1016" s="198"/>
      <c r="K1016" s="390"/>
      <c r="L1016" s="390"/>
      <c r="N1016" s="390"/>
    </row>
    <row r="1017" spans="1:14" ht="14.1" customHeight="1" x14ac:dyDescent="0.2">
      <c r="A1017" s="97">
        <v>1009</v>
      </c>
      <c r="B1017" s="97" t="s">
        <v>2637</v>
      </c>
      <c r="C1017" s="97" t="s">
        <v>4398</v>
      </c>
      <c r="D1017" s="97" t="s">
        <v>4399</v>
      </c>
      <c r="E1017" s="97" t="s">
        <v>4068</v>
      </c>
      <c r="F1017" s="97" t="s">
        <v>318</v>
      </c>
      <c r="G1017" s="4">
        <v>382.65</v>
      </c>
      <c r="H1017" s="4">
        <v>375</v>
      </c>
      <c r="I1017" s="4">
        <v>74.999999999999986</v>
      </c>
      <c r="J1017" s="198"/>
      <c r="K1017" s="390"/>
      <c r="L1017" s="390"/>
      <c r="N1017" s="390"/>
    </row>
    <row r="1018" spans="1:14" ht="14.1" customHeight="1" x14ac:dyDescent="0.2">
      <c r="A1018" s="97">
        <v>1010</v>
      </c>
      <c r="B1018" s="97" t="s">
        <v>2676</v>
      </c>
      <c r="C1018" s="97" t="s">
        <v>4400</v>
      </c>
      <c r="D1018" s="97" t="s">
        <v>4401</v>
      </c>
      <c r="E1018" s="97" t="s">
        <v>4068</v>
      </c>
      <c r="F1018" s="97" t="s">
        <v>318</v>
      </c>
      <c r="G1018" s="4">
        <v>375</v>
      </c>
      <c r="H1018" s="4">
        <v>375</v>
      </c>
      <c r="I1018" s="4">
        <v>75</v>
      </c>
      <c r="J1018" s="198"/>
      <c r="K1018" s="390"/>
      <c r="L1018" s="390"/>
      <c r="N1018" s="390"/>
    </row>
    <row r="1019" spans="1:14" ht="14.1" customHeight="1" x14ac:dyDescent="0.2">
      <c r="A1019" s="97">
        <v>1011</v>
      </c>
      <c r="B1019" s="97" t="s">
        <v>4402</v>
      </c>
      <c r="C1019" s="97" t="s">
        <v>4403</v>
      </c>
      <c r="D1019" s="97" t="s">
        <v>4404</v>
      </c>
      <c r="E1019" s="97" t="s">
        <v>4068</v>
      </c>
      <c r="F1019" s="97" t="s">
        <v>318</v>
      </c>
      <c r="G1019" s="4">
        <v>382.65</v>
      </c>
      <c r="H1019" s="4">
        <v>375</v>
      </c>
      <c r="I1019" s="4">
        <v>74.999999999999986</v>
      </c>
      <c r="J1019" s="198"/>
      <c r="K1019" s="390"/>
      <c r="L1019" s="390"/>
      <c r="N1019" s="390"/>
    </row>
    <row r="1020" spans="1:14" ht="14.1" customHeight="1" x14ac:dyDescent="0.2">
      <c r="A1020" s="97">
        <v>1012</v>
      </c>
      <c r="B1020" s="97" t="s">
        <v>2254</v>
      </c>
      <c r="C1020" s="97" t="s">
        <v>4405</v>
      </c>
      <c r="D1020" s="97" t="s">
        <v>4406</v>
      </c>
      <c r="E1020" s="97" t="s">
        <v>4068</v>
      </c>
      <c r="F1020" s="97" t="s">
        <v>318</v>
      </c>
      <c r="G1020" s="4">
        <v>382.65</v>
      </c>
      <c r="H1020" s="4">
        <v>375</v>
      </c>
      <c r="I1020" s="4">
        <v>74.999999999999986</v>
      </c>
      <c r="J1020" s="198"/>
      <c r="K1020" s="390"/>
      <c r="L1020" s="390"/>
      <c r="N1020" s="390"/>
    </row>
    <row r="1021" spans="1:14" ht="14.1" customHeight="1" x14ac:dyDescent="0.2">
      <c r="A1021" s="97">
        <v>1013</v>
      </c>
      <c r="B1021" s="97" t="s">
        <v>3153</v>
      </c>
      <c r="C1021" s="97" t="s">
        <v>4407</v>
      </c>
      <c r="D1021" s="97" t="s">
        <v>4408</v>
      </c>
      <c r="E1021" s="97" t="s">
        <v>4068</v>
      </c>
      <c r="F1021" s="97" t="s">
        <v>318</v>
      </c>
      <c r="G1021" s="4">
        <v>382.65</v>
      </c>
      <c r="H1021" s="4">
        <v>375</v>
      </c>
      <c r="I1021" s="4">
        <v>74.999999999999986</v>
      </c>
      <c r="J1021" s="198"/>
      <c r="K1021" s="390"/>
      <c r="L1021" s="390"/>
      <c r="N1021" s="390"/>
    </row>
    <row r="1022" spans="1:14" ht="14.1" customHeight="1" x14ac:dyDescent="0.2">
      <c r="A1022" s="97">
        <v>1014</v>
      </c>
      <c r="B1022" s="97" t="s">
        <v>4185</v>
      </c>
      <c r="C1022" s="97" t="s">
        <v>2546</v>
      </c>
      <c r="D1022" s="97" t="s">
        <v>4409</v>
      </c>
      <c r="E1022" s="97" t="s">
        <v>4068</v>
      </c>
      <c r="F1022" s="97" t="s">
        <v>318</v>
      </c>
      <c r="G1022" s="4">
        <v>375</v>
      </c>
      <c r="H1022" s="4">
        <v>375</v>
      </c>
      <c r="I1022" s="4">
        <v>75</v>
      </c>
      <c r="J1022" s="198"/>
      <c r="K1022" s="390"/>
      <c r="L1022" s="390"/>
      <c r="N1022" s="390"/>
    </row>
    <row r="1023" spans="1:14" ht="14.1" customHeight="1" x14ac:dyDescent="0.2">
      <c r="A1023" s="97">
        <v>1015</v>
      </c>
      <c r="B1023" s="97" t="s">
        <v>4235</v>
      </c>
      <c r="C1023" s="97" t="s">
        <v>3157</v>
      </c>
      <c r="D1023" s="97" t="s">
        <v>4410</v>
      </c>
      <c r="E1023" s="97" t="s">
        <v>4068</v>
      </c>
      <c r="F1023" s="97" t="s">
        <v>318</v>
      </c>
      <c r="G1023" s="4">
        <v>382.65</v>
      </c>
      <c r="H1023" s="4">
        <v>375</v>
      </c>
      <c r="I1023" s="4">
        <v>74.999999999999986</v>
      </c>
      <c r="J1023" s="198"/>
      <c r="K1023" s="390"/>
      <c r="L1023" s="390"/>
      <c r="N1023" s="390"/>
    </row>
    <row r="1024" spans="1:14" ht="14.1" customHeight="1" x14ac:dyDescent="0.2">
      <c r="A1024" s="97">
        <v>1016</v>
      </c>
      <c r="B1024" s="97" t="s">
        <v>4411</v>
      </c>
      <c r="C1024" s="97" t="s">
        <v>4412</v>
      </c>
      <c r="D1024" s="97" t="s">
        <v>4413</v>
      </c>
      <c r="E1024" s="97" t="s">
        <v>4068</v>
      </c>
      <c r="F1024" s="97" t="s">
        <v>318</v>
      </c>
      <c r="G1024" s="4">
        <v>382.65</v>
      </c>
      <c r="H1024" s="4">
        <v>375</v>
      </c>
      <c r="I1024" s="4">
        <v>74.999999999999986</v>
      </c>
      <c r="J1024" s="198"/>
      <c r="K1024" s="390"/>
      <c r="L1024" s="390"/>
      <c r="N1024" s="390"/>
    </row>
    <row r="1025" spans="1:14" ht="14.1" customHeight="1" x14ac:dyDescent="0.2">
      <c r="A1025" s="97">
        <v>1017</v>
      </c>
      <c r="B1025" s="97" t="s">
        <v>3550</v>
      </c>
      <c r="C1025" s="97" t="s">
        <v>3278</v>
      </c>
      <c r="D1025" s="97" t="s">
        <v>4414</v>
      </c>
      <c r="E1025" s="97" t="s">
        <v>4068</v>
      </c>
      <c r="F1025" s="97" t="s">
        <v>318</v>
      </c>
      <c r="G1025" s="4">
        <v>375</v>
      </c>
      <c r="H1025" s="4">
        <v>375</v>
      </c>
      <c r="I1025" s="4">
        <v>75</v>
      </c>
      <c r="J1025" s="198"/>
      <c r="K1025" s="390"/>
      <c r="L1025" s="390"/>
      <c r="N1025" s="390"/>
    </row>
    <row r="1026" spans="1:14" ht="14.1" customHeight="1" x14ac:dyDescent="0.2">
      <c r="A1026" s="97">
        <v>1018</v>
      </c>
      <c r="B1026" s="97" t="s">
        <v>4415</v>
      </c>
      <c r="C1026" s="97" t="s">
        <v>4416</v>
      </c>
      <c r="D1026" s="97" t="s">
        <v>4417</v>
      </c>
      <c r="E1026" s="97" t="s">
        <v>4068</v>
      </c>
      <c r="F1026" s="97" t="s">
        <v>318</v>
      </c>
      <c r="G1026" s="4">
        <v>375</v>
      </c>
      <c r="H1026" s="4">
        <v>375</v>
      </c>
      <c r="I1026" s="4">
        <v>75</v>
      </c>
      <c r="J1026" s="198"/>
      <c r="K1026" s="390"/>
      <c r="L1026" s="390"/>
      <c r="N1026" s="390"/>
    </row>
    <row r="1027" spans="1:14" ht="14.1" customHeight="1" x14ac:dyDescent="0.2">
      <c r="A1027" s="97">
        <v>1019</v>
      </c>
      <c r="B1027" s="97" t="s">
        <v>2571</v>
      </c>
      <c r="C1027" s="97" t="s">
        <v>3439</v>
      </c>
      <c r="D1027" s="97" t="s">
        <v>4418</v>
      </c>
      <c r="E1027" s="97" t="s">
        <v>4068</v>
      </c>
      <c r="F1027" s="97" t="s">
        <v>318</v>
      </c>
      <c r="G1027" s="4">
        <v>382.65</v>
      </c>
      <c r="H1027" s="4">
        <v>375</v>
      </c>
      <c r="I1027" s="4">
        <v>74.999999999999986</v>
      </c>
      <c r="J1027" s="198"/>
      <c r="K1027" s="390"/>
      <c r="L1027" s="390"/>
      <c r="N1027" s="390"/>
    </row>
    <row r="1028" spans="1:14" ht="14.1" customHeight="1" x14ac:dyDescent="0.2">
      <c r="A1028" s="97">
        <v>1020</v>
      </c>
      <c r="B1028" s="97" t="s">
        <v>2591</v>
      </c>
      <c r="C1028" s="97" t="s">
        <v>3753</v>
      </c>
      <c r="D1028" s="97" t="s">
        <v>4419</v>
      </c>
      <c r="E1028" s="97" t="s">
        <v>4068</v>
      </c>
      <c r="F1028" s="97" t="s">
        <v>318</v>
      </c>
      <c r="G1028" s="4">
        <v>375</v>
      </c>
      <c r="H1028" s="4">
        <v>375</v>
      </c>
      <c r="I1028" s="4">
        <v>75</v>
      </c>
      <c r="J1028" s="198"/>
      <c r="K1028" s="390"/>
      <c r="L1028" s="390"/>
      <c r="N1028" s="390"/>
    </row>
    <row r="1029" spans="1:14" ht="14.1" customHeight="1" x14ac:dyDescent="0.2">
      <c r="A1029" s="97">
        <v>1021</v>
      </c>
      <c r="B1029" s="97" t="s">
        <v>4420</v>
      </c>
      <c r="C1029" s="97" t="s">
        <v>3439</v>
      </c>
      <c r="D1029" s="97" t="s">
        <v>4421</v>
      </c>
      <c r="E1029" s="97" t="s">
        <v>4068</v>
      </c>
      <c r="F1029" s="97" t="s">
        <v>318</v>
      </c>
      <c r="G1029" s="4">
        <v>375</v>
      </c>
      <c r="H1029" s="4">
        <v>375</v>
      </c>
      <c r="I1029" s="4">
        <v>75</v>
      </c>
      <c r="J1029" s="198"/>
      <c r="K1029" s="390"/>
      <c r="L1029" s="390"/>
      <c r="N1029" s="390"/>
    </row>
    <row r="1030" spans="1:14" ht="14.1" customHeight="1" x14ac:dyDescent="0.2">
      <c r="A1030" s="97">
        <v>1022</v>
      </c>
      <c r="B1030" s="97" t="s">
        <v>4422</v>
      </c>
      <c r="C1030" s="97" t="s">
        <v>2784</v>
      </c>
      <c r="D1030" s="97" t="s">
        <v>4423</v>
      </c>
      <c r="E1030" s="97" t="s">
        <v>4068</v>
      </c>
      <c r="F1030" s="97" t="s">
        <v>318</v>
      </c>
      <c r="G1030" s="4">
        <v>375</v>
      </c>
      <c r="H1030" s="4">
        <v>375</v>
      </c>
      <c r="I1030" s="4">
        <v>75</v>
      </c>
      <c r="J1030" s="198"/>
      <c r="K1030" s="390"/>
      <c r="L1030" s="390"/>
      <c r="N1030" s="390"/>
    </row>
    <row r="1031" spans="1:14" ht="14.1" customHeight="1" x14ac:dyDescent="0.2">
      <c r="A1031" s="97">
        <v>1023</v>
      </c>
      <c r="B1031" s="97" t="s">
        <v>4424</v>
      </c>
      <c r="C1031" s="97" t="s">
        <v>2286</v>
      </c>
      <c r="D1031" s="97" t="s">
        <v>4425</v>
      </c>
      <c r="E1031" s="97" t="s">
        <v>4068</v>
      </c>
      <c r="F1031" s="97" t="s">
        <v>318</v>
      </c>
      <c r="G1031" s="4">
        <v>382.65</v>
      </c>
      <c r="H1031" s="4">
        <v>375</v>
      </c>
      <c r="I1031" s="4">
        <v>74.999999999999986</v>
      </c>
      <c r="J1031" s="198"/>
      <c r="K1031" s="390"/>
      <c r="L1031" s="390"/>
      <c r="N1031" s="390"/>
    </row>
    <row r="1032" spans="1:14" ht="14.1" customHeight="1" x14ac:dyDescent="0.2">
      <c r="A1032" s="97">
        <v>1024</v>
      </c>
      <c r="B1032" s="97" t="s">
        <v>2751</v>
      </c>
      <c r="C1032" s="97" t="s">
        <v>3212</v>
      </c>
      <c r="D1032" s="97" t="s">
        <v>4426</v>
      </c>
      <c r="E1032" s="97" t="s">
        <v>4068</v>
      </c>
      <c r="F1032" s="97" t="s">
        <v>318</v>
      </c>
      <c r="G1032" s="4">
        <v>382.65</v>
      </c>
      <c r="H1032" s="4">
        <v>375</v>
      </c>
      <c r="I1032" s="4">
        <v>74.999999999999986</v>
      </c>
      <c r="J1032" s="198"/>
      <c r="K1032" s="390"/>
      <c r="L1032" s="390"/>
      <c r="N1032" s="390"/>
    </row>
    <row r="1033" spans="1:14" ht="14.1" customHeight="1" x14ac:dyDescent="0.2">
      <c r="A1033" s="97">
        <v>1025</v>
      </c>
      <c r="B1033" s="97" t="s">
        <v>4427</v>
      </c>
      <c r="C1033" s="97" t="s">
        <v>2318</v>
      </c>
      <c r="D1033" s="97" t="s">
        <v>4428</v>
      </c>
      <c r="E1033" s="97" t="s">
        <v>4068</v>
      </c>
      <c r="F1033" s="97" t="s">
        <v>318</v>
      </c>
      <c r="G1033" s="4">
        <v>375</v>
      </c>
      <c r="H1033" s="4">
        <v>375</v>
      </c>
      <c r="I1033" s="4">
        <v>75</v>
      </c>
      <c r="J1033" s="198"/>
      <c r="K1033" s="390"/>
      <c r="L1033" s="390"/>
      <c r="N1033" s="390"/>
    </row>
    <row r="1034" spans="1:14" ht="14.1" customHeight="1" x14ac:dyDescent="0.2">
      <c r="A1034" s="97">
        <v>1026</v>
      </c>
      <c r="B1034" s="97" t="s">
        <v>3214</v>
      </c>
      <c r="C1034" s="97" t="s">
        <v>2703</v>
      </c>
      <c r="D1034" s="97" t="s">
        <v>4429</v>
      </c>
      <c r="E1034" s="97" t="s">
        <v>4068</v>
      </c>
      <c r="F1034" s="97" t="s">
        <v>318</v>
      </c>
      <c r="G1034" s="4">
        <v>382.65</v>
      </c>
      <c r="H1034" s="4">
        <v>375</v>
      </c>
      <c r="I1034" s="4">
        <v>74.999999999999986</v>
      </c>
      <c r="J1034" s="198"/>
      <c r="K1034" s="390"/>
      <c r="L1034" s="390"/>
      <c r="N1034" s="390"/>
    </row>
    <row r="1035" spans="1:14" ht="14.1" customHeight="1" x14ac:dyDescent="0.2">
      <c r="A1035" s="97">
        <v>1027</v>
      </c>
      <c r="B1035" s="97" t="s">
        <v>4430</v>
      </c>
      <c r="C1035" s="97" t="s">
        <v>2298</v>
      </c>
      <c r="D1035" s="97" t="s">
        <v>4431</v>
      </c>
      <c r="E1035" s="97" t="s">
        <v>4068</v>
      </c>
      <c r="F1035" s="97" t="s">
        <v>318</v>
      </c>
      <c r="G1035" s="4">
        <v>382.65</v>
      </c>
      <c r="H1035" s="4">
        <v>375</v>
      </c>
      <c r="I1035" s="4">
        <v>74.999999999999986</v>
      </c>
      <c r="J1035" s="198"/>
      <c r="K1035" s="390"/>
      <c r="L1035" s="390"/>
      <c r="N1035" s="390"/>
    </row>
    <row r="1036" spans="1:14" ht="14.1" customHeight="1" x14ac:dyDescent="0.2">
      <c r="A1036" s="97">
        <v>1028</v>
      </c>
      <c r="B1036" s="97" t="s">
        <v>2894</v>
      </c>
      <c r="C1036" s="97" t="s">
        <v>2586</v>
      </c>
      <c r="D1036" s="97" t="s">
        <v>4432</v>
      </c>
      <c r="E1036" s="97" t="s">
        <v>4068</v>
      </c>
      <c r="F1036" s="97" t="s">
        <v>318</v>
      </c>
      <c r="G1036" s="4">
        <v>382.65</v>
      </c>
      <c r="H1036" s="4">
        <v>375</v>
      </c>
      <c r="I1036" s="4">
        <v>74.999999999999986</v>
      </c>
      <c r="J1036" s="198"/>
      <c r="K1036" s="390"/>
      <c r="L1036" s="390"/>
      <c r="N1036" s="390"/>
    </row>
    <row r="1037" spans="1:14" ht="14.1" customHeight="1" x14ac:dyDescent="0.2">
      <c r="A1037" s="97">
        <v>1029</v>
      </c>
      <c r="B1037" s="97" t="s">
        <v>4433</v>
      </c>
      <c r="C1037" s="97" t="s">
        <v>2286</v>
      </c>
      <c r="D1037" s="97" t="s">
        <v>4434</v>
      </c>
      <c r="E1037" s="97" t="s">
        <v>4068</v>
      </c>
      <c r="F1037" s="97" t="s">
        <v>318</v>
      </c>
      <c r="G1037" s="4">
        <v>375</v>
      </c>
      <c r="H1037" s="4">
        <v>375</v>
      </c>
      <c r="I1037" s="4">
        <v>75</v>
      </c>
      <c r="J1037" s="198"/>
      <c r="K1037" s="390"/>
      <c r="L1037" s="390"/>
      <c r="N1037" s="390"/>
    </row>
    <row r="1038" spans="1:14" ht="14.1" customHeight="1" x14ac:dyDescent="0.2">
      <c r="A1038" s="97">
        <v>1030</v>
      </c>
      <c r="B1038" s="97" t="s">
        <v>4435</v>
      </c>
      <c r="C1038" s="97" t="s">
        <v>3125</v>
      </c>
      <c r="D1038" s="97" t="s">
        <v>4436</v>
      </c>
      <c r="E1038" s="97" t="s">
        <v>4068</v>
      </c>
      <c r="F1038" s="97" t="s">
        <v>318</v>
      </c>
      <c r="G1038" s="4">
        <v>382.65</v>
      </c>
      <c r="H1038" s="4">
        <v>375</v>
      </c>
      <c r="I1038" s="4">
        <v>74.999999999999986</v>
      </c>
      <c r="J1038" s="198"/>
      <c r="K1038" s="390"/>
      <c r="L1038" s="390"/>
      <c r="N1038" s="390"/>
    </row>
    <row r="1039" spans="1:14" ht="14.1" customHeight="1" x14ac:dyDescent="0.2">
      <c r="A1039" s="97">
        <v>1031</v>
      </c>
      <c r="B1039" s="97" t="s">
        <v>4437</v>
      </c>
      <c r="C1039" s="97" t="s">
        <v>4438</v>
      </c>
      <c r="D1039" s="97" t="s">
        <v>4439</v>
      </c>
      <c r="E1039" s="97" t="s">
        <v>4068</v>
      </c>
      <c r="F1039" s="97" t="s">
        <v>318</v>
      </c>
      <c r="G1039" s="4">
        <v>382.65</v>
      </c>
      <c r="H1039" s="4">
        <v>375</v>
      </c>
      <c r="I1039" s="4">
        <v>74.999999999999986</v>
      </c>
      <c r="J1039" s="198"/>
      <c r="K1039" s="390"/>
      <c r="L1039" s="390"/>
      <c r="N1039" s="390"/>
    </row>
    <row r="1040" spans="1:14" ht="14.1" customHeight="1" x14ac:dyDescent="0.2">
      <c r="A1040" s="97">
        <v>1032</v>
      </c>
      <c r="B1040" s="97" t="s">
        <v>4440</v>
      </c>
      <c r="C1040" s="97" t="s">
        <v>4441</v>
      </c>
      <c r="D1040" s="97" t="s">
        <v>4442</v>
      </c>
      <c r="E1040" s="97" t="s">
        <v>4068</v>
      </c>
      <c r="F1040" s="97" t="s">
        <v>318</v>
      </c>
      <c r="G1040" s="4">
        <v>382.65</v>
      </c>
      <c r="H1040" s="4">
        <v>375</v>
      </c>
      <c r="I1040" s="4">
        <v>74.999999999999986</v>
      </c>
      <c r="J1040" s="198"/>
      <c r="K1040" s="390"/>
      <c r="L1040" s="390"/>
      <c r="N1040" s="390"/>
    </row>
    <row r="1041" spans="1:14" ht="14.1" customHeight="1" x14ac:dyDescent="0.2">
      <c r="A1041" s="97">
        <v>1033</v>
      </c>
      <c r="B1041" s="97" t="s">
        <v>4443</v>
      </c>
      <c r="C1041" s="97" t="s">
        <v>4416</v>
      </c>
      <c r="D1041" s="97" t="s">
        <v>4444</v>
      </c>
      <c r="E1041" s="97" t="s">
        <v>4068</v>
      </c>
      <c r="F1041" s="97" t="s">
        <v>318</v>
      </c>
      <c r="G1041" s="4">
        <v>382.65</v>
      </c>
      <c r="H1041" s="4">
        <v>375</v>
      </c>
      <c r="I1041" s="4">
        <v>74.999999999999986</v>
      </c>
      <c r="J1041" s="198"/>
      <c r="K1041" s="390"/>
      <c r="L1041" s="390"/>
      <c r="N1041" s="390"/>
    </row>
    <row r="1042" spans="1:14" ht="14.1" customHeight="1" x14ac:dyDescent="0.2">
      <c r="A1042" s="97">
        <v>1034</v>
      </c>
      <c r="B1042" s="97" t="s">
        <v>3175</v>
      </c>
      <c r="C1042" s="97" t="s">
        <v>2318</v>
      </c>
      <c r="D1042" s="97" t="s">
        <v>4445</v>
      </c>
      <c r="E1042" s="97" t="s">
        <v>4068</v>
      </c>
      <c r="F1042" s="97" t="s">
        <v>318</v>
      </c>
      <c r="G1042" s="4">
        <v>382.65</v>
      </c>
      <c r="H1042" s="4">
        <v>375</v>
      </c>
      <c r="I1042" s="4">
        <v>74.999999999999986</v>
      </c>
      <c r="J1042" s="198"/>
      <c r="K1042" s="390"/>
      <c r="L1042" s="390"/>
      <c r="N1042" s="390"/>
    </row>
    <row r="1043" spans="1:14" ht="14.1" customHeight="1" x14ac:dyDescent="0.2">
      <c r="A1043" s="97">
        <v>1035</v>
      </c>
      <c r="B1043" s="97" t="s">
        <v>4446</v>
      </c>
      <c r="C1043" s="97" t="s">
        <v>2438</v>
      </c>
      <c r="D1043" s="97" t="s">
        <v>4447</v>
      </c>
      <c r="E1043" s="97" t="s">
        <v>4068</v>
      </c>
      <c r="F1043" s="97" t="s">
        <v>318</v>
      </c>
      <c r="G1043" s="4">
        <v>375</v>
      </c>
      <c r="H1043" s="4">
        <v>375</v>
      </c>
      <c r="I1043" s="4">
        <v>75</v>
      </c>
      <c r="J1043" s="198"/>
      <c r="K1043" s="390"/>
      <c r="L1043" s="390"/>
      <c r="N1043" s="390"/>
    </row>
    <row r="1044" spans="1:14" ht="14.1" customHeight="1" x14ac:dyDescent="0.2">
      <c r="A1044" s="97">
        <v>1036</v>
      </c>
      <c r="B1044" s="97" t="s">
        <v>4448</v>
      </c>
      <c r="C1044" s="97" t="s">
        <v>3269</v>
      </c>
      <c r="D1044" s="97" t="s">
        <v>4449</v>
      </c>
      <c r="E1044" s="97" t="s">
        <v>4068</v>
      </c>
      <c r="F1044" s="97" t="s">
        <v>318</v>
      </c>
      <c r="G1044" s="4">
        <v>382.65</v>
      </c>
      <c r="H1044" s="4">
        <v>375</v>
      </c>
      <c r="I1044" s="4">
        <v>74.999999999999986</v>
      </c>
      <c r="J1044" s="198"/>
      <c r="K1044" s="390"/>
      <c r="L1044" s="390"/>
      <c r="N1044" s="390"/>
    </row>
    <row r="1045" spans="1:14" ht="14.1" customHeight="1" x14ac:dyDescent="0.2">
      <c r="A1045" s="97">
        <v>1037</v>
      </c>
      <c r="B1045" s="97" t="s">
        <v>4450</v>
      </c>
      <c r="C1045" s="97" t="s">
        <v>2298</v>
      </c>
      <c r="D1045" s="97" t="s">
        <v>4451</v>
      </c>
      <c r="E1045" s="97" t="s">
        <v>4068</v>
      </c>
      <c r="F1045" s="97" t="s">
        <v>318</v>
      </c>
      <c r="G1045" s="4">
        <v>382.65</v>
      </c>
      <c r="H1045" s="4">
        <v>375</v>
      </c>
      <c r="I1045" s="4">
        <v>74.999999999999986</v>
      </c>
      <c r="J1045" s="198"/>
      <c r="K1045" s="390"/>
      <c r="L1045" s="390"/>
      <c r="N1045" s="390"/>
    </row>
    <row r="1046" spans="1:14" ht="14.1" customHeight="1" x14ac:dyDescent="0.2">
      <c r="A1046" s="97">
        <v>1038</v>
      </c>
      <c r="B1046" s="97" t="s">
        <v>2359</v>
      </c>
      <c r="C1046" s="97" t="s">
        <v>2504</v>
      </c>
      <c r="D1046" s="97" t="s">
        <v>4452</v>
      </c>
      <c r="E1046" s="97" t="s">
        <v>4068</v>
      </c>
      <c r="F1046" s="97" t="s">
        <v>318</v>
      </c>
      <c r="G1046" s="4">
        <v>382.65</v>
      </c>
      <c r="H1046" s="4">
        <v>375</v>
      </c>
      <c r="I1046" s="4">
        <v>74.999999999999986</v>
      </c>
      <c r="J1046" s="198"/>
      <c r="K1046" s="390"/>
      <c r="L1046" s="390"/>
      <c r="N1046" s="390"/>
    </row>
    <row r="1047" spans="1:14" ht="14.1" customHeight="1" x14ac:dyDescent="0.2">
      <c r="A1047" s="97">
        <v>1039</v>
      </c>
      <c r="B1047" s="97" t="s">
        <v>4453</v>
      </c>
      <c r="C1047" s="97" t="s">
        <v>3638</v>
      </c>
      <c r="D1047" s="97" t="s">
        <v>4454</v>
      </c>
      <c r="E1047" s="97" t="s">
        <v>4068</v>
      </c>
      <c r="F1047" s="97" t="s">
        <v>318</v>
      </c>
      <c r="G1047" s="4">
        <v>382.65</v>
      </c>
      <c r="H1047" s="4">
        <v>375</v>
      </c>
      <c r="I1047" s="4">
        <v>74.999999999999986</v>
      </c>
      <c r="J1047" s="198"/>
      <c r="K1047" s="390"/>
      <c r="L1047" s="390"/>
      <c r="N1047" s="390"/>
    </row>
    <row r="1048" spans="1:14" ht="14.1" customHeight="1" x14ac:dyDescent="0.2">
      <c r="A1048" s="97">
        <v>1040</v>
      </c>
      <c r="B1048" s="97" t="s">
        <v>2743</v>
      </c>
      <c r="C1048" s="97" t="s">
        <v>2286</v>
      </c>
      <c r="D1048" s="97" t="s">
        <v>4455</v>
      </c>
      <c r="E1048" s="97" t="s">
        <v>4068</v>
      </c>
      <c r="F1048" s="97" t="s">
        <v>318</v>
      </c>
      <c r="G1048" s="4">
        <v>382.65</v>
      </c>
      <c r="H1048" s="4">
        <v>375</v>
      </c>
      <c r="I1048" s="4">
        <v>74.999999999999986</v>
      </c>
      <c r="J1048" s="198"/>
      <c r="K1048" s="390"/>
      <c r="L1048" s="390"/>
      <c r="N1048" s="390"/>
    </row>
    <row r="1049" spans="1:14" ht="14.1" customHeight="1" x14ac:dyDescent="0.2">
      <c r="A1049" s="97">
        <v>1041</v>
      </c>
      <c r="B1049" s="97" t="s">
        <v>4195</v>
      </c>
      <c r="C1049" s="97" t="s">
        <v>4456</v>
      </c>
      <c r="D1049" s="97" t="s">
        <v>4457</v>
      </c>
      <c r="E1049" s="97" t="s">
        <v>4068</v>
      </c>
      <c r="F1049" s="97" t="s">
        <v>318</v>
      </c>
      <c r="G1049" s="4">
        <v>375</v>
      </c>
      <c r="H1049" s="4">
        <v>375</v>
      </c>
      <c r="I1049" s="4">
        <v>75</v>
      </c>
      <c r="J1049" s="198"/>
      <c r="K1049" s="390"/>
      <c r="L1049" s="390"/>
      <c r="N1049" s="390"/>
    </row>
    <row r="1050" spans="1:14" ht="14.1" customHeight="1" x14ac:dyDescent="0.2">
      <c r="A1050" s="97">
        <v>1042</v>
      </c>
      <c r="B1050" s="97" t="s">
        <v>4198</v>
      </c>
      <c r="C1050" s="97" t="s">
        <v>2396</v>
      </c>
      <c r="D1050" s="97" t="s">
        <v>4458</v>
      </c>
      <c r="E1050" s="97" t="s">
        <v>4068</v>
      </c>
      <c r="F1050" s="97" t="s">
        <v>318</v>
      </c>
      <c r="G1050" s="4">
        <v>382.65</v>
      </c>
      <c r="H1050" s="4">
        <v>375</v>
      </c>
      <c r="I1050" s="4">
        <v>74.999999999999986</v>
      </c>
      <c r="J1050" s="198"/>
      <c r="K1050" s="390"/>
      <c r="L1050" s="390"/>
      <c r="N1050" s="390"/>
    </row>
    <row r="1051" spans="1:14" ht="14.1" customHeight="1" x14ac:dyDescent="0.2">
      <c r="A1051" s="97">
        <v>1043</v>
      </c>
      <c r="B1051" s="97" t="s">
        <v>4459</v>
      </c>
      <c r="C1051" s="97" t="s">
        <v>2286</v>
      </c>
      <c r="D1051" s="97" t="s">
        <v>4460</v>
      </c>
      <c r="E1051" s="97" t="s">
        <v>4068</v>
      </c>
      <c r="F1051" s="97" t="s">
        <v>318</v>
      </c>
      <c r="G1051" s="4">
        <v>382.65</v>
      </c>
      <c r="H1051" s="4">
        <v>375</v>
      </c>
      <c r="I1051" s="4">
        <v>74.999999999999986</v>
      </c>
      <c r="J1051" s="198"/>
      <c r="K1051" s="390"/>
      <c r="L1051" s="390"/>
      <c r="N1051" s="390"/>
    </row>
    <row r="1052" spans="1:14" ht="14.1" customHeight="1" x14ac:dyDescent="0.2">
      <c r="A1052" s="97">
        <v>1044</v>
      </c>
      <c r="B1052" s="97" t="s">
        <v>3724</v>
      </c>
      <c r="C1052" s="97" t="s">
        <v>3308</v>
      </c>
      <c r="D1052" s="97" t="s">
        <v>4461</v>
      </c>
      <c r="E1052" s="97" t="s">
        <v>4068</v>
      </c>
      <c r="F1052" s="97" t="s">
        <v>318</v>
      </c>
      <c r="G1052" s="4">
        <v>375</v>
      </c>
      <c r="H1052" s="4">
        <v>375</v>
      </c>
      <c r="I1052" s="4">
        <v>75</v>
      </c>
      <c r="J1052" s="198"/>
      <c r="K1052" s="390"/>
      <c r="L1052" s="390"/>
      <c r="N1052" s="390"/>
    </row>
    <row r="1053" spans="1:14" ht="15" x14ac:dyDescent="0.2">
      <c r="A1053" s="97">
        <v>1045</v>
      </c>
      <c r="B1053" s="97" t="s">
        <v>4462</v>
      </c>
      <c r="C1053" s="97" t="s">
        <v>2706</v>
      </c>
      <c r="D1053" s="97" t="s">
        <v>4463</v>
      </c>
      <c r="E1053" s="97" t="s">
        <v>4068</v>
      </c>
      <c r="F1053" s="97" t="s">
        <v>318</v>
      </c>
      <c r="G1053" s="4">
        <v>382.65</v>
      </c>
      <c r="H1053" s="4">
        <v>375</v>
      </c>
      <c r="I1053" s="4">
        <v>74.999999999999986</v>
      </c>
      <c r="J1053" s="198"/>
      <c r="K1053" s="390"/>
      <c r="L1053" s="390"/>
      <c r="N1053" s="390"/>
    </row>
    <row r="1054" spans="1:14" ht="15" x14ac:dyDescent="0.2">
      <c r="A1054" s="97">
        <v>1046</v>
      </c>
      <c r="B1054" s="97" t="s">
        <v>2388</v>
      </c>
      <c r="C1054" s="97" t="s">
        <v>4464</v>
      </c>
      <c r="D1054" s="97" t="s">
        <v>4465</v>
      </c>
      <c r="E1054" s="97" t="s">
        <v>4068</v>
      </c>
      <c r="F1054" s="97" t="s">
        <v>318</v>
      </c>
      <c r="G1054" s="4">
        <v>382.65</v>
      </c>
      <c r="H1054" s="4">
        <v>375</v>
      </c>
      <c r="I1054" s="4">
        <v>74.999999999999986</v>
      </c>
      <c r="J1054" s="198"/>
      <c r="K1054" s="390"/>
      <c r="L1054" s="390"/>
      <c r="N1054" s="390"/>
    </row>
    <row r="1055" spans="1:14" ht="15" x14ac:dyDescent="0.2">
      <c r="A1055" s="97">
        <v>1047</v>
      </c>
      <c r="B1055" s="97" t="s">
        <v>4466</v>
      </c>
      <c r="C1055" s="97" t="s">
        <v>2318</v>
      </c>
      <c r="D1055" s="97" t="s">
        <v>4467</v>
      </c>
      <c r="E1055" s="97" t="s">
        <v>4068</v>
      </c>
      <c r="F1055" s="97" t="s">
        <v>318</v>
      </c>
      <c r="G1055" s="4">
        <v>382.65</v>
      </c>
      <c r="H1055" s="4">
        <v>375</v>
      </c>
      <c r="I1055" s="4">
        <v>74.999999999999986</v>
      </c>
      <c r="J1055" s="198"/>
      <c r="K1055" s="390"/>
      <c r="L1055" s="390"/>
      <c r="N1055" s="390"/>
    </row>
    <row r="1056" spans="1:14" ht="15" x14ac:dyDescent="0.2">
      <c r="A1056" s="97">
        <v>1048</v>
      </c>
      <c r="B1056" s="97" t="s">
        <v>4468</v>
      </c>
      <c r="C1056" s="97" t="s">
        <v>4469</v>
      </c>
      <c r="D1056" s="97" t="s">
        <v>4470</v>
      </c>
      <c r="E1056" s="97" t="s">
        <v>4068</v>
      </c>
      <c r="F1056" s="97" t="s">
        <v>318</v>
      </c>
      <c r="G1056" s="4">
        <v>382.65</v>
      </c>
      <c r="H1056" s="4">
        <v>375</v>
      </c>
      <c r="I1056" s="4">
        <v>74.999999999999986</v>
      </c>
      <c r="J1056" s="198"/>
      <c r="K1056" s="390"/>
      <c r="L1056" s="390"/>
      <c r="N1056" s="390"/>
    </row>
    <row r="1057" spans="1:14" ht="15" x14ac:dyDescent="0.2">
      <c r="A1057" s="97">
        <v>1049</v>
      </c>
      <c r="B1057" s="97" t="s">
        <v>4471</v>
      </c>
      <c r="C1057" s="97" t="s">
        <v>4472</v>
      </c>
      <c r="D1057" s="97" t="s">
        <v>4473</v>
      </c>
      <c r="E1057" s="97" t="s">
        <v>4068</v>
      </c>
      <c r="F1057" s="97" t="s">
        <v>318</v>
      </c>
      <c r="G1057" s="4">
        <v>382.65</v>
      </c>
      <c r="H1057" s="4">
        <v>375</v>
      </c>
      <c r="I1057" s="4">
        <v>74.999999999999986</v>
      </c>
      <c r="J1057" s="198"/>
      <c r="K1057" s="390"/>
      <c r="L1057" s="390"/>
      <c r="N1057" s="390"/>
    </row>
    <row r="1058" spans="1:14" ht="15" x14ac:dyDescent="0.2">
      <c r="A1058" s="97">
        <v>1050</v>
      </c>
      <c r="B1058" s="97" t="s">
        <v>4474</v>
      </c>
      <c r="C1058" s="97" t="s">
        <v>2711</v>
      </c>
      <c r="D1058" s="97" t="s">
        <v>4475</v>
      </c>
      <c r="E1058" s="97" t="s">
        <v>4068</v>
      </c>
      <c r="F1058" s="97" t="s">
        <v>318</v>
      </c>
      <c r="G1058" s="4">
        <v>375</v>
      </c>
      <c r="H1058" s="4">
        <v>375</v>
      </c>
      <c r="I1058" s="4">
        <v>75</v>
      </c>
      <c r="J1058" s="198"/>
      <c r="K1058" s="390"/>
      <c r="L1058" s="390"/>
      <c r="N1058" s="390"/>
    </row>
    <row r="1059" spans="1:14" ht="15" x14ac:dyDescent="0.2">
      <c r="A1059" s="97">
        <v>1051</v>
      </c>
      <c r="B1059" s="97" t="s">
        <v>2928</v>
      </c>
      <c r="C1059" s="97" t="s">
        <v>4476</v>
      </c>
      <c r="D1059" s="97" t="s">
        <v>4477</v>
      </c>
      <c r="E1059" s="97" t="s">
        <v>4068</v>
      </c>
      <c r="F1059" s="97" t="s">
        <v>318</v>
      </c>
      <c r="G1059" s="4">
        <v>382.65</v>
      </c>
      <c r="H1059" s="4">
        <v>375</v>
      </c>
      <c r="I1059" s="4">
        <v>74.999999999999986</v>
      </c>
      <c r="J1059" s="198"/>
      <c r="K1059" s="390"/>
      <c r="L1059" s="390"/>
      <c r="N1059" s="390"/>
    </row>
    <row r="1060" spans="1:14" ht="15" x14ac:dyDescent="0.2">
      <c r="A1060" s="97">
        <v>1052</v>
      </c>
      <c r="B1060" s="97" t="s">
        <v>3127</v>
      </c>
      <c r="C1060" s="97" t="s">
        <v>4478</v>
      </c>
      <c r="D1060" s="97" t="s">
        <v>4479</v>
      </c>
      <c r="E1060" s="97" t="s">
        <v>4068</v>
      </c>
      <c r="F1060" s="97" t="s">
        <v>318</v>
      </c>
      <c r="G1060" s="4">
        <v>382.65</v>
      </c>
      <c r="H1060" s="4">
        <v>375</v>
      </c>
      <c r="I1060" s="4">
        <v>74.999999999999986</v>
      </c>
      <c r="J1060" s="198"/>
      <c r="K1060" s="390"/>
      <c r="L1060" s="390"/>
      <c r="N1060" s="390"/>
    </row>
    <row r="1061" spans="1:14" ht="15" x14ac:dyDescent="0.2">
      <c r="A1061" s="97">
        <v>1053</v>
      </c>
      <c r="B1061" s="97" t="s">
        <v>3197</v>
      </c>
      <c r="C1061" s="97" t="s">
        <v>4480</v>
      </c>
      <c r="D1061" s="97" t="s">
        <v>4481</v>
      </c>
      <c r="E1061" s="97" t="s">
        <v>4068</v>
      </c>
      <c r="F1061" s="97" t="s">
        <v>318</v>
      </c>
      <c r="G1061" s="4">
        <v>382.65</v>
      </c>
      <c r="H1061" s="4">
        <v>375</v>
      </c>
      <c r="I1061" s="4">
        <v>74.999999999999986</v>
      </c>
      <c r="J1061" s="198"/>
      <c r="K1061" s="390"/>
      <c r="L1061" s="390"/>
      <c r="N1061" s="390"/>
    </row>
    <row r="1062" spans="1:14" ht="15" x14ac:dyDescent="0.2">
      <c r="A1062" s="97">
        <v>1054</v>
      </c>
      <c r="B1062" s="97" t="s">
        <v>4482</v>
      </c>
      <c r="C1062" s="97" t="s">
        <v>4216</v>
      </c>
      <c r="D1062" s="97" t="s">
        <v>4483</v>
      </c>
      <c r="E1062" s="97" t="s">
        <v>4068</v>
      </c>
      <c r="F1062" s="97" t="s">
        <v>318</v>
      </c>
      <c r="G1062" s="4">
        <v>382.65</v>
      </c>
      <c r="H1062" s="4">
        <v>375</v>
      </c>
      <c r="I1062" s="4">
        <v>74.999999999999986</v>
      </c>
      <c r="J1062" s="198"/>
      <c r="K1062" s="390"/>
      <c r="L1062" s="390"/>
      <c r="N1062" s="390"/>
    </row>
    <row r="1063" spans="1:14" ht="15" x14ac:dyDescent="0.2">
      <c r="A1063" s="97">
        <v>1055</v>
      </c>
      <c r="B1063" s="97" t="s">
        <v>3542</v>
      </c>
      <c r="C1063" s="97" t="s">
        <v>2318</v>
      </c>
      <c r="D1063" s="97" t="s">
        <v>4484</v>
      </c>
      <c r="E1063" s="97" t="s">
        <v>4068</v>
      </c>
      <c r="F1063" s="97" t="s">
        <v>318</v>
      </c>
      <c r="G1063" s="4">
        <v>382.65</v>
      </c>
      <c r="H1063" s="4">
        <v>375</v>
      </c>
      <c r="I1063" s="4">
        <v>74.999999999999986</v>
      </c>
      <c r="J1063" s="198"/>
      <c r="K1063" s="390"/>
      <c r="L1063" s="390"/>
      <c r="N1063" s="390"/>
    </row>
    <row r="1064" spans="1:14" ht="15" x14ac:dyDescent="0.2">
      <c r="A1064" s="97">
        <v>1056</v>
      </c>
      <c r="B1064" s="97" t="s">
        <v>3214</v>
      </c>
      <c r="C1064" s="97" t="s">
        <v>4485</v>
      </c>
      <c r="D1064" s="97" t="s">
        <v>4486</v>
      </c>
      <c r="E1064" s="97" t="s">
        <v>4068</v>
      </c>
      <c r="F1064" s="97" t="s">
        <v>318</v>
      </c>
      <c r="G1064" s="4">
        <v>375</v>
      </c>
      <c r="H1064" s="4">
        <v>375</v>
      </c>
      <c r="I1064" s="4">
        <v>75</v>
      </c>
      <c r="J1064" s="198"/>
      <c r="K1064" s="390"/>
      <c r="L1064" s="390"/>
      <c r="N1064" s="390"/>
    </row>
    <row r="1065" spans="1:14" ht="15" x14ac:dyDescent="0.2">
      <c r="A1065" s="97">
        <v>1057</v>
      </c>
      <c r="B1065" s="97" t="s">
        <v>2364</v>
      </c>
      <c r="C1065" s="97" t="s">
        <v>4487</v>
      </c>
      <c r="D1065" s="97" t="s">
        <v>4488</v>
      </c>
      <c r="E1065" s="97" t="s">
        <v>4068</v>
      </c>
      <c r="F1065" s="97" t="s">
        <v>318</v>
      </c>
      <c r="G1065" s="4">
        <v>382.65</v>
      </c>
      <c r="H1065" s="4">
        <v>375</v>
      </c>
      <c r="I1065" s="4">
        <v>74.999999999999986</v>
      </c>
      <c r="J1065" s="198"/>
      <c r="K1065" s="390"/>
      <c r="L1065" s="390"/>
      <c r="N1065" s="390"/>
    </row>
    <row r="1066" spans="1:14" ht="15" x14ac:dyDescent="0.2">
      <c r="A1066" s="97">
        <v>1058</v>
      </c>
      <c r="B1066" s="97" t="s">
        <v>4123</v>
      </c>
      <c r="C1066" s="97" t="s">
        <v>4489</v>
      </c>
      <c r="D1066" s="97" t="s">
        <v>4490</v>
      </c>
      <c r="E1066" s="97" t="s">
        <v>4068</v>
      </c>
      <c r="F1066" s="97" t="s">
        <v>318</v>
      </c>
      <c r="G1066" s="4">
        <v>382.65</v>
      </c>
      <c r="H1066" s="4">
        <v>375</v>
      </c>
      <c r="I1066" s="4">
        <v>74.999999999999986</v>
      </c>
      <c r="J1066" s="198"/>
      <c r="K1066" s="390"/>
      <c r="L1066" s="390"/>
      <c r="N1066" s="390"/>
    </row>
    <row r="1067" spans="1:14" ht="15" x14ac:dyDescent="0.2">
      <c r="A1067" s="97">
        <v>1059</v>
      </c>
      <c r="B1067" s="97" t="s">
        <v>4491</v>
      </c>
      <c r="C1067" s="97" t="s">
        <v>4492</v>
      </c>
      <c r="D1067" s="97" t="s">
        <v>4493</v>
      </c>
      <c r="E1067" s="97" t="s">
        <v>4068</v>
      </c>
      <c r="F1067" s="97" t="s">
        <v>318</v>
      </c>
      <c r="G1067" s="4">
        <v>382.65</v>
      </c>
      <c r="H1067" s="4">
        <v>375</v>
      </c>
      <c r="I1067" s="4">
        <v>74.999999999999986</v>
      </c>
      <c r="J1067" s="198"/>
      <c r="K1067" s="390"/>
      <c r="L1067" s="390"/>
      <c r="N1067" s="390"/>
    </row>
    <row r="1068" spans="1:14" ht="15" x14ac:dyDescent="0.2">
      <c r="A1068" s="97">
        <v>1060</v>
      </c>
      <c r="B1068" s="97" t="s">
        <v>4494</v>
      </c>
      <c r="C1068" s="97" t="s">
        <v>2544</v>
      </c>
      <c r="D1068" s="97" t="s">
        <v>4495</v>
      </c>
      <c r="E1068" s="97" t="s">
        <v>4068</v>
      </c>
      <c r="F1068" s="97" t="s">
        <v>318</v>
      </c>
      <c r="G1068" s="4">
        <v>382.65</v>
      </c>
      <c r="H1068" s="4">
        <v>375</v>
      </c>
      <c r="I1068" s="4">
        <v>74.999999999999986</v>
      </c>
      <c r="J1068" s="198"/>
      <c r="K1068" s="390"/>
      <c r="L1068" s="390"/>
      <c r="N1068" s="390"/>
    </row>
    <row r="1069" spans="1:14" ht="15" x14ac:dyDescent="0.2">
      <c r="A1069" s="97">
        <v>1061</v>
      </c>
      <c r="B1069" s="97" t="s">
        <v>4496</v>
      </c>
      <c r="C1069" s="97" t="s">
        <v>3583</v>
      </c>
      <c r="D1069" s="97" t="s">
        <v>4497</v>
      </c>
      <c r="E1069" s="97" t="s">
        <v>4068</v>
      </c>
      <c r="F1069" s="97" t="s">
        <v>318</v>
      </c>
      <c r="G1069" s="4">
        <v>382.65</v>
      </c>
      <c r="H1069" s="4">
        <v>375</v>
      </c>
      <c r="I1069" s="4">
        <v>74.999999999999986</v>
      </c>
      <c r="J1069" s="198"/>
      <c r="K1069" s="390"/>
      <c r="L1069" s="390"/>
      <c r="N1069" s="390"/>
    </row>
    <row r="1070" spans="1:14" ht="15" x14ac:dyDescent="0.2">
      <c r="A1070" s="97">
        <v>1062</v>
      </c>
      <c r="B1070" s="97" t="s">
        <v>4498</v>
      </c>
      <c r="C1070" s="97" t="s">
        <v>3391</v>
      </c>
      <c r="D1070" s="97" t="s">
        <v>4499</v>
      </c>
      <c r="E1070" s="97" t="s">
        <v>4068</v>
      </c>
      <c r="F1070" s="97" t="s">
        <v>318</v>
      </c>
      <c r="G1070" s="4">
        <v>382.65</v>
      </c>
      <c r="H1070" s="4">
        <v>375</v>
      </c>
      <c r="I1070" s="4">
        <v>74.999999999999986</v>
      </c>
      <c r="J1070" s="198"/>
      <c r="K1070" s="390"/>
      <c r="L1070" s="390"/>
      <c r="N1070" s="390"/>
    </row>
    <row r="1071" spans="1:14" ht="15" x14ac:dyDescent="0.2">
      <c r="A1071" s="97">
        <v>1063</v>
      </c>
      <c r="B1071" s="97" t="s">
        <v>2309</v>
      </c>
      <c r="C1071" s="97" t="s">
        <v>3586</v>
      </c>
      <c r="D1071" s="97" t="s">
        <v>4500</v>
      </c>
      <c r="E1071" s="97" t="s">
        <v>4068</v>
      </c>
      <c r="F1071" s="97" t="s">
        <v>318</v>
      </c>
      <c r="G1071" s="4">
        <v>382.65</v>
      </c>
      <c r="H1071" s="4">
        <v>375</v>
      </c>
      <c r="I1071" s="4">
        <v>74.999999999999986</v>
      </c>
      <c r="J1071" s="198"/>
      <c r="K1071" s="390"/>
      <c r="L1071" s="390"/>
      <c r="N1071" s="390"/>
    </row>
    <row r="1072" spans="1:14" ht="15" x14ac:dyDescent="0.2">
      <c r="A1072" s="97">
        <v>1064</v>
      </c>
      <c r="B1072" s="97" t="s">
        <v>4501</v>
      </c>
      <c r="C1072" s="97" t="s">
        <v>4416</v>
      </c>
      <c r="D1072" s="97" t="s">
        <v>4502</v>
      </c>
      <c r="E1072" s="97" t="s">
        <v>4068</v>
      </c>
      <c r="F1072" s="97" t="s">
        <v>318</v>
      </c>
      <c r="G1072" s="4">
        <v>382.65</v>
      </c>
      <c r="H1072" s="4">
        <v>375</v>
      </c>
      <c r="I1072" s="4">
        <v>74.999999999999986</v>
      </c>
      <c r="J1072" s="198"/>
      <c r="K1072" s="390"/>
      <c r="L1072" s="390"/>
      <c r="N1072" s="390"/>
    </row>
    <row r="1073" spans="1:14" ht="15" x14ac:dyDescent="0.2">
      <c r="A1073" s="97">
        <v>1065</v>
      </c>
      <c r="B1073" s="97" t="s">
        <v>2628</v>
      </c>
      <c r="C1073" s="97" t="s">
        <v>3628</v>
      </c>
      <c r="D1073" s="97" t="s">
        <v>4503</v>
      </c>
      <c r="E1073" s="97" t="s">
        <v>4068</v>
      </c>
      <c r="F1073" s="97" t="s">
        <v>318</v>
      </c>
      <c r="G1073" s="4">
        <v>382.65</v>
      </c>
      <c r="H1073" s="4">
        <v>375</v>
      </c>
      <c r="I1073" s="4">
        <v>74.999999999999986</v>
      </c>
      <c r="J1073" s="198"/>
      <c r="K1073" s="390"/>
      <c r="L1073" s="390"/>
      <c r="N1073" s="390"/>
    </row>
    <row r="1074" spans="1:14" ht="15" x14ac:dyDescent="0.2">
      <c r="A1074" s="97">
        <v>1066</v>
      </c>
      <c r="B1074" s="97" t="s">
        <v>3868</v>
      </c>
      <c r="C1074" s="97" t="s">
        <v>4504</v>
      </c>
      <c r="D1074" s="97" t="s">
        <v>4505</v>
      </c>
      <c r="E1074" s="97" t="s">
        <v>4068</v>
      </c>
      <c r="F1074" s="97" t="s">
        <v>318</v>
      </c>
      <c r="G1074" s="4">
        <v>375</v>
      </c>
      <c r="H1074" s="4">
        <v>375</v>
      </c>
      <c r="I1074" s="4">
        <v>75</v>
      </c>
      <c r="J1074" s="198"/>
      <c r="K1074" s="390"/>
      <c r="L1074" s="390"/>
      <c r="N1074" s="390"/>
    </row>
    <row r="1075" spans="1:14" ht="15" x14ac:dyDescent="0.2">
      <c r="A1075" s="97">
        <v>1067</v>
      </c>
      <c r="B1075" s="97" t="s">
        <v>3484</v>
      </c>
      <c r="C1075" s="97" t="s">
        <v>3419</v>
      </c>
      <c r="D1075" s="97" t="s">
        <v>4506</v>
      </c>
      <c r="E1075" s="97" t="s">
        <v>4068</v>
      </c>
      <c r="F1075" s="97" t="s">
        <v>318</v>
      </c>
      <c r="G1075" s="4">
        <v>375</v>
      </c>
      <c r="H1075" s="4">
        <v>375</v>
      </c>
      <c r="I1075" s="4">
        <v>75</v>
      </c>
      <c r="J1075" s="198"/>
      <c r="K1075" s="390"/>
      <c r="L1075" s="390"/>
      <c r="N1075" s="390"/>
    </row>
    <row r="1076" spans="1:14" ht="15" x14ac:dyDescent="0.2">
      <c r="A1076" s="97">
        <v>1068</v>
      </c>
      <c r="B1076" s="97" t="s">
        <v>4507</v>
      </c>
      <c r="C1076" s="97" t="s">
        <v>2286</v>
      </c>
      <c r="D1076" s="97" t="s">
        <v>4508</v>
      </c>
      <c r="E1076" s="97" t="s">
        <v>4068</v>
      </c>
      <c r="F1076" s="97" t="s">
        <v>318</v>
      </c>
      <c r="G1076" s="4">
        <v>382.65</v>
      </c>
      <c r="H1076" s="4">
        <v>375</v>
      </c>
      <c r="I1076" s="4">
        <v>74.999999999999986</v>
      </c>
      <c r="J1076" s="198"/>
      <c r="K1076" s="390"/>
      <c r="L1076" s="390"/>
      <c r="N1076" s="390"/>
    </row>
    <row r="1077" spans="1:14" ht="15" x14ac:dyDescent="0.2">
      <c r="A1077" s="97">
        <v>1069</v>
      </c>
      <c r="B1077" s="97" t="s">
        <v>2878</v>
      </c>
      <c r="C1077" s="97" t="s">
        <v>3157</v>
      </c>
      <c r="D1077" s="97" t="s">
        <v>4509</v>
      </c>
      <c r="E1077" s="97" t="s">
        <v>4068</v>
      </c>
      <c r="F1077" s="97" t="s">
        <v>318</v>
      </c>
      <c r="G1077" s="4">
        <v>382.65</v>
      </c>
      <c r="H1077" s="4">
        <v>375</v>
      </c>
      <c r="I1077" s="4">
        <v>74.999999999999986</v>
      </c>
      <c r="J1077" s="198"/>
      <c r="K1077" s="390"/>
      <c r="L1077" s="390"/>
      <c r="N1077" s="390"/>
    </row>
    <row r="1078" spans="1:14" ht="15" x14ac:dyDescent="0.2">
      <c r="A1078" s="97">
        <v>1070</v>
      </c>
      <c r="B1078" s="97" t="s">
        <v>4433</v>
      </c>
      <c r="C1078" s="97" t="s">
        <v>2399</v>
      </c>
      <c r="D1078" s="97" t="s">
        <v>4510</v>
      </c>
      <c r="E1078" s="97" t="s">
        <v>4068</v>
      </c>
      <c r="F1078" s="97" t="s">
        <v>318</v>
      </c>
      <c r="G1078" s="4">
        <v>382.65</v>
      </c>
      <c r="H1078" s="4">
        <v>375</v>
      </c>
      <c r="I1078" s="4">
        <v>74.999999999999986</v>
      </c>
      <c r="J1078" s="198"/>
      <c r="K1078" s="390"/>
      <c r="L1078" s="390"/>
      <c r="N1078" s="390"/>
    </row>
    <row r="1079" spans="1:14" ht="15" x14ac:dyDescent="0.2">
      <c r="A1079" s="97">
        <v>1071</v>
      </c>
      <c r="B1079" s="97" t="s">
        <v>2558</v>
      </c>
      <c r="C1079" s="97" t="s">
        <v>4511</v>
      </c>
      <c r="D1079" s="97" t="s">
        <v>4512</v>
      </c>
      <c r="E1079" s="97" t="s">
        <v>4068</v>
      </c>
      <c r="F1079" s="97" t="s">
        <v>318</v>
      </c>
      <c r="G1079" s="4">
        <v>382.65</v>
      </c>
      <c r="H1079" s="4">
        <v>375</v>
      </c>
      <c r="I1079" s="4">
        <v>74.999999999999986</v>
      </c>
      <c r="J1079" s="198"/>
      <c r="K1079" s="390"/>
      <c r="L1079" s="390"/>
      <c r="N1079" s="390"/>
    </row>
    <row r="1080" spans="1:14" ht="15" x14ac:dyDescent="0.2">
      <c r="A1080" s="97">
        <v>1072</v>
      </c>
      <c r="B1080" s="97" t="s">
        <v>2842</v>
      </c>
      <c r="C1080" s="97" t="s">
        <v>4513</v>
      </c>
      <c r="D1080" s="97" t="s">
        <v>4514</v>
      </c>
      <c r="E1080" s="97" t="s">
        <v>4068</v>
      </c>
      <c r="F1080" s="97" t="s">
        <v>318</v>
      </c>
      <c r="G1080" s="4">
        <v>375</v>
      </c>
      <c r="H1080" s="4">
        <v>375</v>
      </c>
      <c r="I1080" s="4">
        <v>75</v>
      </c>
      <c r="J1080" s="198"/>
      <c r="K1080" s="390"/>
      <c r="L1080" s="390"/>
      <c r="N1080" s="390"/>
    </row>
    <row r="1081" spans="1:14" ht="15" x14ac:dyDescent="0.2">
      <c r="A1081" s="97">
        <v>1073</v>
      </c>
      <c r="B1081" s="97" t="s">
        <v>4515</v>
      </c>
      <c r="C1081" s="97" t="s">
        <v>3350</v>
      </c>
      <c r="D1081" s="97" t="s">
        <v>4516</v>
      </c>
      <c r="E1081" s="97" t="s">
        <v>4068</v>
      </c>
      <c r="F1081" s="97" t="s">
        <v>318</v>
      </c>
      <c r="G1081" s="4">
        <v>382.65</v>
      </c>
      <c r="H1081" s="4">
        <v>375</v>
      </c>
      <c r="I1081" s="4">
        <v>74.999999999999986</v>
      </c>
      <c r="J1081" s="198"/>
      <c r="K1081" s="390"/>
      <c r="L1081" s="390"/>
      <c r="N1081" s="390"/>
    </row>
    <row r="1082" spans="1:14" ht="15" x14ac:dyDescent="0.2">
      <c r="A1082" s="97">
        <v>1074</v>
      </c>
      <c r="B1082" s="97" t="s">
        <v>3145</v>
      </c>
      <c r="C1082" s="97" t="s">
        <v>2544</v>
      </c>
      <c r="D1082" s="97" t="s">
        <v>4517</v>
      </c>
      <c r="E1082" s="97" t="s">
        <v>4068</v>
      </c>
      <c r="F1082" s="97" t="s">
        <v>318</v>
      </c>
      <c r="G1082" s="4">
        <v>382.65</v>
      </c>
      <c r="H1082" s="4">
        <v>375</v>
      </c>
      <c r="I1082" s="4">
        <v>74.999999999999986</v>
      </c>
      <c r="J1082" s="198"/>
      <c r="K1082" s="390"/>
      <c r="L1082" s="390"/>
      <c r="N1082" s="390"/>
    </row>
    <row r="1083" spans="1:14" ht="15" x14ac:dyDescent="0.2">
      <c r="A1083" s="97">
        <v>1075</v>
      </c>
      <c r="B1083" s="97" t="s">
        <v>4518</v>
      </c>
      <c r="C1083" s="97" t="s">
        <v>3146</v>
      </c>
      <c r="D1083" s="97" t="s">
        <v>4519</v>
      </c>
      <c r="E1083" s="97" t="s">
        <v>4068</v>
      </c>
      <c r="F1083" s="97" t="s">
        <v>318</v>
      </c>
      <c r="G1083" s="4">
        <v>375</v>
      </c>
      <c r="H1083" s="4">
        <v>375</v>
      </c>
      <c r="I1083" s="4">
        <v>75</v>
      </c>
      <c r="J1083" s="198"/>
      <c r="K1083" s="390"/>
      <c r="L1083" s="390"/>
      <c r="N1083" s="390"/>
    </row>
    <row r="1084" spans="1:14" ht="15" x14ac:dyDescent="0.2">
      <c r="A1084" s="97">
        <v>1076</v>
      </c>
      <c r="B1084" s="97" t="s">
        <v>2254</v>
      </c>
      <c r="C1084" s="97" t="s">
        <v>4520</v>
      </c>
      <c r="D1084" s="97" t="s">
        <v>4521</v>
      </c>
      <c r="E1084" s="97" t="s">
        <v>4068</v>
      </c>
      <c r="F1084" s="97" t="s">
        <v>318</v>
      </c>
      <c r="G1084" s="4">
        <v>375</v>
      </c>
      <c r="H1084" s="4">
        <v>375</v>
      </c>
      <c r="I1084" s="4">
        <v>75</v>
      </c>
      <c r="J1084" s="198"/>
      <c r="K1084" s="390"/>
      <c r="L1084" s="390"/>
      <c r="N1084" s="390"/>
    </row>
    <row r="1085" spans="1:14" ht="15" x14ac:dyDescent="0.2">
      <c r="A1085" s="97">
        <v>1077</v>
      </c>
      <c r="B1085" s="97" t="s">
        <v>2460</v>
      </c>
      <c r="C1085" s="97" t="s">
        <v>3753</v>
      </c>
      <c r="D1085" s="97" t="s">
        <v>4522</v>
      </c>
      <c r="E1085" s="97" t="s">
        <v>4068</v>
      </c>
      <c r="F1085" s="97" t="s">
        <v>318</v>
      </c>
      <c r="G1085" s="4">
        <v>375</v>
      </c>
      <c r="H1085" s="4">
        <v>375</v>
      </c>
      <c r="I1085" s="4">
        <v>75</v>
      </c>
      <c r="J1085" s="198"/>
      <c r="K1085" s="390"/>
      <c r="L1085" s="390"/>
      <c r="N1085" s="390"/>
    </row>
    <row r="1086" spans="1:14" ht="15" x14ac:dyDescent="0.2">
      <c r="A1086" s="97">
        <v>1078</v>
      </c>
      <c r="B1086" s="97" t="s">
        <v>2388</v>
      </c>
      <c r="C1086" s="97" t="s">
        <v>4079</v>
      </c>
      <c r="D1086" s="97" t="s">
        <v>4465</v>
      </c>
      <c r="E1086" s="97" t="s">
        <v>4068</v>
      </c>
      <c r="F1086" s="97" t="s">
        <v>318</v>
      </c>
      <c r="G1086" s="4">
        <v>382.65</v>
      </c>
      <c r="H1086" s="4">
        <v>375</v>
      </c>
      <c r="I1086" s="4">
        <v>74.999999999999986</v>
      </c>
      <c r="J1086" s="198"/>
      <c r="K1086" s="390"/>
      <c r="L1086" s="390"/>
      <c r="N1086" s="390"/>
    </row>
    <row r="1087" spans="1:14" ht="15" x14ac:dyDescent="0.2">
      <c r="A1087" s="97">
        <v>1079</v>
      </c>
      <c r="B1087" s="97" t="s">
        <v>4523</v>
      </c>
      <c r="C1087" s="97" t="s">
        <v>3477</v>
      </c>
      <c r="D1087" s="97" t="s">
        <v>4524</v>
      </c>
      <c r="E1087" s="97" t="s">
        <v>4068</v>
      </c>
      <c r="F1087" s="97" t="s">
        <v>318</v>
      </c>
      <c r="G1087" s="4">
        <v>382.65</v>
      </c>
      <c r="H1087" s="4">
        <v>375</v>
      </c>
      <c r="I1087" s="4">
        <v>74.999999999999986</v>
      </c>
      <c r="J1087" s="198"/>
      <c r="K1087" s="390"/>
      <c r="L1087" s="390"/>
      <c r="N1087" s="390"/>
    </row>
    <row r="1088" spans="1:14" ht="15" x14ac:dyDescent="0.2">
      <c r="A1088" s="97">
        <v>1080</v>
      </c>
      <c r="B1088" s="97" t="s">
        <v>3229</v>
      </c>
      <c r="C1088" s="97" t="s">
        <v>2318</v>
      </c>
      <c r="D1088" s="97" t="s">
        <v>4525</v>
      </c>
      <c r="E1088" s="97" t="s">
        <v>4068</v>
      </c>
      <c r="F1088" s="97" t="s">
        <v>318</v>
      </c>
      <c r="G1088" s="4">
        <v>382.65</v>
      </c>
      <c r="H1088" s="4">
        <v>375</v>
      </c>
      <c r="I1088" s="4">
        <v>74.999999999999986</v>
      </c>
      <c r="J1088" s="198"/>
      <c r="K1088" s="390"/>
      <c r="L1088" s="390"/>
      <c r="N1088" s="390"/>
    </row>
    <row r="1089" spans="1:14" ht="15" x14ac:dyDescent="0.2">
      <c r="A1089" s="97">
        <v>1081</v>
      </c>
      <c r="B1089" s="97" t="s">
        <v>3173</v>
      </c>
      <c r="C1089" s="97" t="s">
        <v>2286</v>
      </c>
      <c r="D1089" s="97" t="s">
        <v>3174</v>
      </c>
      <c r="E1089" s="97" t="s">
        <v>4068</v>
      </c>
      <c r="F1089" s="97" t="s">
        <v>318</v>
      </c>
      <c r="G1089" s="4">
        <v>375</v>
      </c>
      <c r="H1089" s="4">
        <v>375</v>
      </c>
      <c r="I1089" s="4">
        <v>75</v>
      </c>
      <c r="J1089" s="198"/>
      <c r="K1089" s="390"/>
      <c r="L1089" s="390"/>
      <c r="N1089" s="390"/>
    </row>
    <row r="1090" spans="1:14" ht="15" x14ac:dyDescent="0.2">
      <c r="A1090" s="97">
        <v>1082</v>
      </c>
      <c r="B1090" s="97" t="s">
        <v>4526</v>
      </c>
      <c r="C1090" s="97" t="s">
        <v>2277</v>
      </c>
      <c r="D1090" s="97" t="s">
        <v>4527</v>
      </c>
      <c r="E1090" s="97" t="s">
        <v>4068</v>
      </c>
      <c r="F1090" s="97" t="s">
        <v>318</v>
      </c>
      <c r="G1090" s="4">
        <v>382.65</v>
      </c>
      <c r="H1090" s="4">
        <v>375</v>
      </c>
      <c r="I1090" s="4">
        <v>74.999999999999986</v>
      </c>
      <c r="J1090" s="198"/>
      <c r="K1090" s="390"/>
      <c r="L1090" s="390"/>
      <c r="N1090" s="390"/>
    </row>
    <row r="1091" spans="1:14" ht="15" x14ac:dyDescent="0.2">
      <c r="A1091" s="97">
        <v>1083</v>
      </c>
      <c r="B1091" s="97" t="s">
        <v>4528</v>
      </c>
      <c r="C1091" s="97" t="s">
        <v>3308</v>
      </c>
      <c r="D1091" s="97" t="s">
        <v>4529</v>
      </c>
      <c r="E1091" s="97" t="s">
        <v>4068</v>
      </c>
      <c r="F1091" s="97" t="s">
        <v>318</v>
      </c>
      <c r="G1091" s="4">
        <v>382.65</v>
      </c>
      <c r="H1091" s="4">
        <v>375</v>
      </c>
      <c r="I1091" s="4">
        <v>74.999999999999986</v>
      </c>
      <c r="J1091" s="198"/>
      <c r="K1091" s="390"/>
      <c r="L1091" s="390"/>
      <c r="N1091" s="390"/>
    </row>
    <row r="1092" spans="1:14" ht="15" x14ac:dyDescent="0.2">
      <c r="A1092" s="97">
        <v>1084</v>
      </c>
      <c r="B1092" s="97" t="s">
        <v>2359</v>
      </c>
      <c r="C1092" s="97" t="s">
        <v>4530</v>
      </c>
      <c r="D1092" s="97" t="s">
        <v>4531</v>
      </c>
      <c r="E1092" s="97" t="s">
        <v>4068</v>
      </c>
      <c r="F1092" s="97" t="s">
        <v>318</v>
      </c>
      <c r="G1092" s="4">
        <v>382.65</v>
      </c>
      <c r="H1092" s="4">
        <v>375</v>
      </c>
      <c r="I1092" s="4">
        <v>74.999999999999986</v>
      </c>
      <c r="J1092" s="198"/>
      <c r="K1092" s="390"/>
      <c r="L1092" s="390"/>
      <c r="N1092" s="390"/>
    </row>
    <row r="1093" spans="1:14" ht="15" x14ac:dyDescent="0.2">
      <c r="A1093" s="97">
        <v>1085</v>
      </c>
      <c r="B1093" s="97" t="s">
        <v>3322</v>
      </c>
      <c r="C1093" s="97" t="s">
        <v>3323</v>
      </c>
      <c r="D1093" s="97" t="s">
        <v>3324</v>
      </c>
      <c r="E1093" s="97" t="s">
        <v>4068</v>
      </c>
      <c r="F1093" s="97" t="s">
        <v>318</v>
      </c>
      <c r="G1093" s="4">
        <v>382.65</v>
      </c>
      <c r="H1093" s="4">
        <v>375</v>
      </c>
      <c r="I1093" s="4">
        <v>74.999999999999986</v>
      </c>
      <c r="J1093" s="198"/>
      <c r="K1093" s="390"/>
      <c r="L1093" s="390"/>
      <c r="N1093" s="390"/>
    </row>
    <row r="1094" spans="1:14" ht="15" x14ac:dyDescent="0.2">
      <c r="A1094" s="97">
        <v>1086</v>
      </c>
      <c r="B1094" s="97" t="s">
        <v>2359</v>
      </c>
      <c r="C1094" s="97" t="s">
        <v>2451</v>
      </c>
      <c r="D1094" s="97" t="s">
        <v>4532</v>
      </c>
      <c r="E1094" s="97" t="s">
        <v>4068</v>
      </c>
      <c r="F1094" s="97" t="s">
        <v>318</v>
      </c>
      <c r="G1094" s="4">
        <v>375</v>
      </c>
      <c r="H1094" s="4">
        <v>375</v>
      </c>
      <c r="I1094" s="4">
        <v>75</v>
      </c>
      <c r="J1094" s="198"/>
      <c r="K1094" s="390"/>
      <c r="L1094" s="390"/>
      <c r="N1094" s="390"/>
    </row>
    <row r="1095" spans="1:14" ht="15" x14ac:dyDescent="0.2">
      <c r="A1095" s="97">
        <v>1087</v>
      </c>
      <c r="B1095" s="97" t="s">
        <v>3552</v>
      </c>
      <c r="C1095" s="97" t="s">
        <v>3510</v>
      </c>
      <c r="D1095" s="97" t="s">
        <v>4533</v>
      </c>
      <c r="E1095" s="97" t="s">
        <v>4068</v>
      </c>
      <c r="F1095" s="97" t="s">
        <v>318</v>
      </c>
      <c r="G1095" s="4">
        <v>382.65</v>
      </c>
      <c r="H1095" s="4">
        <v>375</v>
      </c>
      <c r="I1095" s="4">
        <v>74.999999999999986</v>
      </c>
      <c r="J1095" s="198"/>
      <c r="K1095" s="390"/>
      <c r="L1095" s="390"/>
      <c r="N1095" s="390"/>
    </row>
    <row r="1096" spans="1:14" ht="15" x14ac:dyDescent="0.2">
      <c r="A1096" s="97">
        <v>1088</v>
      </c>
      <c r="B1096" s="97" t="s">
        <v>4534</v>
      </c>
      <c r="C1096" s="97" t="s">
        <v>3586</v>
      </c>
      <c r="D1096" s="97" t="s">
        <v>4535</v>
      </c>
      <c r="E1096" s="97" t="s">
        <v>4068</v>
      </c>
      <c r="F1096" s="97" t="s">
        <v>318</v>
      </c>
      <c r="G1096" s="4">
        <v>382.65</v>
      </c>
      <c r="H1096" s="4">
        <v>375</v>
      </c>
      <c r="I1096" s="4">
        <v>74.999999999999986</v>
      </c>
      <c r="J1096" s="198"/>
      <c r="K1096" s="390"/>
      <c r="L1096" s="390"/>
      <c r="N1096" s="390"/>
    </row>
    <row r="1097" spans="1:14" ht="15" x14ac:dyDescent="0.2">
      <c r="A1097" s="97">
        <v>1089</v>
      </c>
      <c r="B1097" s="97" t="s">
        <v>4198</v>
      </c>
      <c r="C1097" s="97" t="s">
        <v>4536</v>
      </c>
      <c r="D1097" s="97" t="s">
        <v>4537</v>
      </c>
      <c r="E1097" s="97" t="s">
        <v>4068</v>
      </c>
      <c r="F1097" s="97" t="s">
        <v>318</v>
      </c>
      <c r="G1097" s="4">
        <v>382.65</v>
      </c>
      <c r="H1097" s="4">
        <v>375</v>
      </c>
      <c r="I1097" s="4">
        <v>74.999999999999986</v>
      </c>
      <c r="J1097" s="198"/>
      <c r="K1097" s="390"/>
      <c r="L1097" s="390"/>
      <c r="N1097" s="390"/>
    </row>
    <row r="1098" spans="1:14" ht="15" x14ac:dyDescent="0.2">
      <c r="A1098" s="97">
        <v>1090</v>
      </c>
      <c r="B1098" s="97" t="s">
        <v>4453</v>
      </c>
      <c r="C1098" s="97" t="s">
        <v>3638</v>
      </c>
      <c r="D1098" s="97" t="s">
        <v>4454</v>
      </c>
      <c r="E1098" s="97" t="s">
        <v>4068</v>
      </c>
      <c r="F1098" s="97" t="s">
        <v>318</v>
      </c>
      <c r="G1098" s="4">
        <v>382.65</v>
      </c>
      <c r="H1098" s="4">
        <v>375</v>
      </c>
      <c r="I1098" s="4">
        <v>74.999999999999986</v>
      </c>
      <c r="J1098" s="198"/>
      <c r="K1098" s="390"/>
      <c r="L1098" s="390"/>
      <c r="N1098" s="390"/>
    </row>
    <row r="1099" spans="1:14" ht="15" x14ac:dyDescent="0.2">
      <c r="A1099" s="97">
        <v>1091</v>
      </c>
      <c r="B1099" s="97" t="s">
        <v>4538</v>
      </c>
      <c r="C1099" s="97" t="s">
        <v>2286</v>
      </c>
      <c r="D1099" s="97" t="s">
        <v>4539</v>
      </c>
      <c r="E1099" s="97" t="s">
        <v>4068</v>
      </c>
      <c r="F1099" s="97" t="s">
        <v>318</v>
      </c>
      <c r="G1099" s="4">
        <v>382.65</v>
      </c>
      <c r="H1099" s="4">
        <v>375</v>
      </c>
      <c r="I1099" s="4">
        <v>74.999999999999986</v>
      </c>
      <c r="J1099" s="198"/>
      <c r="K1099" s="390"/>
      <c r="L1099" s="390"/>
      <c r="N1099" s="390"/>
    </row>
    <row r="1100" spans="1:14" ht="15" x14ac:dyDescent="0.2">
      <c r="A1100" s="97">
        <v>1092</v>
      </c>
      <c r="B1100" s="97" t="s">
        <v>2447</v>
      </c>
      <c r="C1100" s="97" t="s">
        <v>4540</v>
      </c>
      <c r="D1100" s="97" t="s">
        <v>4541</v>
      </c>
      <c r="E1100" s="97" t="s">
        <v>4068</v>
      </c>
      <c r="F1100" s="97" t="s">
        <v>318</v>
      </c>
      <c r="G1100" s="4">
        <v>382.65</v>
      </c>
      <c r="H1100" s="4">
        <v>375</v>
      </c>
      <c r="I1100" s="4">
        <v>74.999999999999986</v>
      </c>
      <c r="J1100" s="198"/>
      <c r="K1100" s="390"/>
      <c r="L1100" s="390"/>
      <c r="N1100" s="390"/>
    </row>
    <row r="1101" spans="1:14" ht="15" x14ac:dyDescent="0.2">
      <c r="A1101" s="97">
        <v>1093</v>
      </c>
      <c r="B1101" s="97" t="s">
        <v>4542</v>
      </c>
      <c r="C1101" s="97" t="s">
        <v>2286</v>
      </c>
      <c r="D1101" s="97" t="s">
        <v>4543</v>
      </c>
      <c r="E1101" s="97" t="s">
        <v>4068</v>
      </c>
      <c r="F1101" s="97" t="s">
        <v>318</v>
      </c>
      <c r="G1101" s="4">
        <v>382.65</v>
      </c>
      <c r="H1101" s="4">
        <v>375</v>
      </c>
      <c r="I1101" s="4">
        <v>74.999999999999986</v>
      </c>
      <c r="J1101" s="198"/>
      <c r="K1101" s="390"/>
      <c r="L1101" s="390"/>
      <c r="N1101" s="390"/>
    </row>
    <row r="1102" spans="1:14" ht="15" x14ac:dyDescent="0.2">
      <c r="A1102" s="97">
        <v>1094</v>
      </c>
      <c r="B1102" s="97" t="s">
        <v>3596</v>
      </c>
      <c r="C1102" s="97" t="s">
        <v>3535</v>
      </c>
      <c r="D1102" s="97" t="s">
        <v>4544</v>
      </c>
      <c r="E1102" s="97" t="s">
        <v>4068</v>
      </c>
      <c r="F1102" s="97" t="s">
        <v>318</v>
      </c>
      <c r="G1102" s="4">
        <v>382.65</v>
      </c>
      <c r="H1102" s="4">
        <v>375</v>
      </c>
      <c r="I1102" s="4">
        <v>74.999999999999986</v>
      </c>
      <c r="J1102" s="198"/>
      <c r="K1102" s="390"/>
      <c r="L1102" s="390"/>
      <c r="N1102" s="390"/>
    </row>
    <row r="1103" spans="1:14" ht="15" x14ac:dyDescent="0.2">
      <c r="A1103" s="97">
        <v>1095</v>
      </c>
      <c r="B1103" s="97" t="s">
        <v>4545</v>
      </c>
      <c r="C1103" s="97" t="s">
        <v>2321</v>
      </c>
      <c r="D1103" s="97" t="s">
        <v>4546</v>
      </c>
      <c r="E1103" s="97" t="s">
        <v>4068</v>
      </c>
      <c r="F1103" s="97" t="s">
        <v>318</v>
      </c>
      <c r="G1103" s="4">
        <v>382.65</v>
      </c>
      <c r="H1103" s="4">
        <v>375</v>
      </c>
      <c r="I1103" s="4">
        <v>74.999999999999986</v>
      </c>
      <c r="J1103" s="198"/>
      <c r="K1103" s="390"/>
      <c r="L1103" s="390"/>
      <c r="N1103" s="390"/>
    </row>
    <row r="1104" spans="1:14" ht="15" x14ac:dyDescent="0.2">
      <c r="A1104" s="97">
        <v>1096</v>
      </c>
      <c r="B1104" s="97" t="s">
        <v>4528</v>
      </c>
      <c r="C1104" s="97" t="s">
        <v>4547</v>
      </c>
      <c r="D1104" s="97" t="s">
        <v>4548</v>
      </c>
      <c r="E1104" s="97" t="s">
        <v>4068</v>
      </c>
      <c r="F1104" s="97" t="s">
        <v>318</v>
      </c>
      <c r="G1104" s="4">
        <v>375</v>
      </c>
      <c r="H1104" s="4">
        <v>375</v>
      </c>
      <c r="I1104" s="4">
        <v>75</v>
      </c>
      <c r="J1104" s="198"/>
      <c r="K1104" s="390"/>
      <c r="L1104" s="390"/>
      <c r="N1104" s="390"/>
    </row>
    <row r="1105" spans="1:14" ht="15" x14ac:dyDescent="0.2">
      <c r="A1105" s="97">
        <v>1097</v>
      </c>
      <c r="B1105" s="97" t="s">
        <v>2337</v>
      </c>
      <c r="C1105" s="97" t="s">
        <v>2321</v>
      </c>
      <c r="D1105" s="97" t="s">
        <v>4549</v>
      </c>
      <c r="E1105" s="97" t="s">
        <v>4068</v>
      </c>
      <c r="F1105" s="97" t="s">
        <v>318</v>
      </c>
      <c r="G1105" s="4">
        <v>382.65</v>
      </c>
      <c r="H1105" s="4">
        <v>375</v>
      </c>
      <c r="I1105" s="4">
        <v>74.999999999999986</v>
      </c>
      <c r="J1105" s="198"/>
      <c r="K1105" s="390"/>
      <c r="L1105" s="390"/>
      <c r="N1105" s="390"/>
    </row>
    <row r="1106" spans="1:14" ht="15" x14ac:dyDescent="0.2">
      <c r="A1106" s="97">
        <v>1098</v>
      </c>
      <c r="B1106" s="97" t="s">
        <v>3319</v>
      </c>
      <c r="C1106" s="97" t="s">
        <v>3480</v>
      </c>
      <c r="D1106" s="97" t="s">
        <v>4550</v>
      </c>
      <c r="E1106" s="97" t="s">
        <v>4068</v>
      </c>
      <c r="F1106" s="97" t="s">
        <v>318</v>
      </c>
      <c r="G1106" s="4">
        <v>382.65</v>
      </c>
      <c r="H1106" s="4">
        <v>375</v>
      </c>
      <c r="I1106" s="4">
        <v>74.999999999999986</v>
      </c>
      <c r="J1106" s="198"/>
      <c r="K1106" s="390"/>
      <c r="L1106" s="390"/>
      <c r="N1106" s="390"/>
    </row>
    <row r="1107" spans="1:14" ht="15" x14ac:dyDescent="0.2">
      <c r="A1107" s="97">
        <v>1099</v>
      </c>
      <c r="B1107" s="97" t="s">
        <v>3241</v>
      </c>
      <c r="C1107" s="97" t="s">
        <v>4551</v>
      </c>
      <c r="D1107" s="97" t="s">
        <v>4552</v>
      </c>
      <c r="E1107" s="97" t="s">
        <v>4068</v>
      </c>
      <c r="F1107" s="97" t="s">
        <v>318</v>
      </c>
      <c r="G1107" s="4">
        <v>382.65</v>
      </c>
      <c r="H1107" s="4">
        <v>375</v>
      </c>
      <c r="I1107" s="4">
        <v>74.999999999999986</v>
      </c>
      <c r="J1107" s="198"/>
      <c r="K1107" s="390"/>
      <c r="L1107" s="390"/>
      <c r="N1107" s="390"/>
    </row>
    <row r="1108" spans="1:14" ht="15" x14ac:dyDescent="0.2">
      <c r="A1108" s="97">
        <v>1100</v>
      </c>
      <c r="B1108" s="97" t="s">
        <v>2314</v>
      </c>
      <c r="C1108" s="97" t="s">
        <v>3578</v>
      </c>
      <c r="D1108" s="97" t="s">
        <v>4553</v>
      </c>
      <c r="E1108" s="97" t="s">
        <v>4068</v>
      </c>
      <c r="F1108" s="97" t="s">
        <v>318</v>
      </c>
      <c r="G1108" s="4">
        <v>382.65</v>
      </c>
      <c r="H1108" s="4">
        <v>375</v>
      </c>
      <c r="I1108" s="4">
        <v>74.999999999999986</v>
      </c>
      <c r="J1108" s="198"/>
      <c r="K1108" s="390"/>
      <c r="L1108" s="390"/>
      <c r="N1108" s="390"/>
    </row>
    <row r="1109" spans="1:14" ht="15" x14ac:dyDescent="0.2">
      <c r="A1109" s="97">
        <v>1101</v>
      </c>
      <c r="B1109" s="97" t="s">
        <v>2498</v>
      </c>
      <c r="C1109" s="97" t="s">
        <v>4487</v>
      </c>
      <c r="D1109" s="97" t="s">
        <v>4554</v>
      </c>
      <c r="E1109" s="97" t="s">
        <v>4068</v>
      </c>
      <c r="F1109" s="97" t="s">
        <v>318</v>
      </c>
      <c r="G1109" s="4">
        <v>382.65</v>
      </c>
      <c r="H1109" s="4">
        <v>375</v>
      </c>
      <c r="I1109" s="4">
        <v>74.999999999999986</v>
      </c>
      <c r="J1109" s="198"/>
      <c r="K1109" s="390"/>
      <c r="L1109" s="390"/>
      <c r="N1109" s="390"/>
    </row>
    <row r="1110" spans="1:14" ht="15" x14ac:dyDescent="0.2">
      <c r="A1110" s="97">
        <v>1102</v>
      </c>
      <c r="B1110" s="97" t="s">
        <v>4555</v>
      </c>
      <c r="C1110" s="97" t="s">
        <v>4145</v>
      </c>
      <c r="D1110" s="97" t="s">
        <v>4556</v>
      </c>
      <c r="E1110" s="97" t="s">
        <v>4068</v>
      </c>
      <c r="F1110" s="97" t="s">
        <v>318</v>
      </c>
      <c r="G1110" s="4">
        <v>382.65</v>
      </c>
      <c r="H1110" s="4">
        <v>375</v>
      </c>
      <c r="I1110" s="4">
        <v>74.999999999999986</v>
      </c>
      <c r="J1110" s="198"/>
      <c r="K1110" s="390"/>
      <c r="L1110" s="390"/>
      <c r="N1110" s="390"/>
    </row>
    <row r="1111" spans="1:14" ht="15" x14ac:dyDescent="0.2">
      <c r="A1111" s="97">
        <v>1103</v>
      </c>
      <c r="B1111" s="97" t="s">
        <v>4427</v>
      </c>
      <c r="C1111" s="97" t="s">
        <v>3590</v>
      </c>
      <c r="D1111" s="97" t="s">
        <v>4557</v>
      </c>
      <c r="E1111" s="97" t="s">
        <v>4068</v>
      </c>
      <c r="F1111" s="97" t="s">
        <v>318</v>
      </c>
      <c r="G1111" s="4">
        <v>375</v>
      </c>
      <c r="H1111" s="4">
        <v>375</v>
      </c>
      <c r="I1111" s="4">
        <v>75</v>
      </c>
      <c r="J1111" s="198"/>
      <c r="K1111" s="390"/>
      <c r="L1111" s="390"/>
      <c r="N1111" s="390"/>
    </row>
    <row r="1112" spans="1:14" ht="15" x14ac:dyDescent="0.2">
      <c r="A1112" s="97">
        <v>1104</v>
      </c>
      <c r="B1112" s="97" t="s">
        <v>3534</v>
      </c>
      <c r="C1112" s="97" t="s">
        <v>3578</v>
      </c>
      <c r="D1112" s="97" t="s">
        <v>4558</v>
      </c>
      <c r="E1112" s="97" t="s">
        <v>4068</v>
      </c>
      <c r="F1112" s="97" t="s">
        <v>318</v>
      </c>
      <c r="G1112" s="4">
        <v>382.65</v>
      </c>
      <c r="H1112" s="4">
        <v>375</v>
      </c>
      <c r="I1112" s="4">
        <v>74.999999999999986</v>
      </c>
      <c r="J1112" s="198"/>
      <c r="K1112" s="390"/>
      <c r="L1112" s="390"/>
      <c r="N1112" s="390"/>
    </row>
    <row r="1113" spans="1:14" ht="15" x14ac:dyDescent="0.2">
      <c r="A1113" s="97">
        <v>1105</v>
      </c>
      <c r="B1113" s="97" t="s">
        <v>4559</v>
      </c>
      <c r="C1113" s="97" t="s">
        <v>2818</v>
      </c>
      <c r="D1113" s="97" t="s">
        <v>4560</v>
      </c>
      <c r="E1113" s="97" t="s">
        <v>4068</v>
      </c>
      <c r="F1113" s="97" t="s">
        <v>318</v>
      </c>
      <c r="G1113" s="4">
        <v>382.65</v>
      </c>
      <c r="H1113" s="4">
        <v>375</v>
      </c>
      <c r="I1113" s="4">
        <v>74.999999999999986</v>
      </c>
      <c r="J1113" s="198"/>
      <c r="K1113" s="390"/>
      <c r="L1113" s="390"/>
      <c r="N1113" s="390"/>
    </row>
    <row r="1114" spans="1:14" ht="15" x14ac:dyDescent="0.2">
      <c r="A1114" s="97">
        <v>1106</v>
      </c>
      <c r="B1114" s="97" t="s">
        <v>4561</v>
      </c>
      <c r="C1114" s="97" t="s">
        <v>3590</v>
      </c>
      <c r="D1114" s="97" t="s">
        <v>4562</v>
      </c>
      <c r="E1114" s="97" t="s">
        <v>4068</v>
      </c>
      <c r="F1114" s="97" t="s">
        <v>318</v>
      </c>
      <c r="G1114" s="4">
        <v>382.65</v>
      </c>
      <c r="H1114" s="4">
        <v>375</v>
      </c>
      <c r="I1114" s="4">
        <v>74.999999999999986</v>
      </c>
      <c r="J1114" s="198"/>
      <c r="K1114" s="390"/>
      <c r="L1114" s="390"/>
      <c r="N1114" s="390"/>
    </row>
    <row r="1115" spans="1:14" ht="15" x14ac:dyDescent="0.2">
      <c r="A1115" s="97">
        <v>1107</v>
      </c>
      <c r="B1115" s="97" t="s">
        <v>4563</v>
      </c>
      <c r="C1115" s="97" t="s">
        <v>3578</v>
      </c>
      <c r="D1115" s="97" t="s">
        <v>4564</v>
      </c>
      <c r="E1115" s="97" t="s">
        <v>4068</v>
      </c>
      <c r="F1115" s="97" t="s">
        <v>318</v>
      </c>
      <c r="G1115" s="4">
        <v>382.65</v>
      </c>
      <c r="H1115" s="4">
        <v>375</v>
      </c>
      <c r="I1115" s="4">
        <v>74.999999999999986</v>
      </c>
      <c r="J1115" s="198"/>
      <c r="K1115" s="390"/>
      <c r="L1115" s="390"/>
      <c r="N1115" s="390"/>
    </row>
    <row r="1116" spans="1:14" ht="15" x14ac:dyDescent="0.2">
      <c r="A1116" s="97">
        <v>1108</v>
      </c>
      <c r="B1116" s="97" t="s">
        <v>4565</v>
      </c>
      <c r="C1116" s="97" t="s">
        <v>4566</v>
      </c>
      <c r="D1116" s="97" t="s">
        <v>4567</v>
      </c>
      <c r="E1116" s="97" t="s">
        <v>4068</v>
      </c>
      <c r="F1116" s="97" t="s">
        <v>318</v>
      </c>
      <c r="G1116" s="4">
        <v>382.65</v>
      </c>
      <c r="H1116" s="4">
        <v>375</v>
      </c>
      <c r="I1116" s="4">
        <v>74.999999999999986</v>
      </c>
      <c r="J1116" s="198"/>
      <c r="K1116" s="390"/>
      <c r="L1116" s="390"/>
      <c r="N1116" s="390"/>
    </row>
    <row r="1117" spans="1:14" ht="15" x14ac:dyDescent="0.2">
      <c r="A1117" s="97">
        <v>1109</v>
      </c>
      <c r="B1117" s="97" t="s">
        <v>3202</v>
      </c>
      <c r="C1117" s="97" t="s">
        <v>4568</v>
      </c>
      <c r="D1117" s="97" t="s">
        <v>4569</v>
      </c>
      <c r="E1117" s="97" t="s">
        <v>4068</v>
      </c>
      <c r="F1117" s="97" t="s">
        <v>318</v>
      </c>
      <c r="G1117" s="4">
        <v>382.65</v>
      </c>
      <c r="H1117" s="4">
        <v>375</v>
      </c>
      <c r="I1117" s="4">
        <v>74.999999999999986</v>
      </c>
      <c r="J1117" s="198"/>
      <c r="K1117" s="390"/>
      <c r="L1117" s="390"/>
      <c r="N1117" s="390"/>
    </row>
    <row r="1118" spans="1:14" ht="15" x14ac:dyDescent="0.2">
      <c r="A1118" s="97">
        <v>1110</v>
      </c>
      <c r="B1118" s="97" t="s">
        <v>4570</v>
      </c>
      <c r="C1118" s="97" t="s">
        <v>2950</v>
      </c>
      <c r="D1118" s="97" t="s">
        <v>4571</v>
      </c>
      <c r="E1118" s="97" t="s">
        <v>4068</v>
      </c>
      <c r="F1118" s="97" t="s">
        <v>318</v>
      </c>
      <c r="G1118" s="4">
        <v>382.65</v>
      </c>
      <c r="H1118" s="4">
        <v>375</v>
      </c>
      <c r="I1118" s="4">
        <v>74.999999999999986</v>
      </c>
      <c r="J1118" s="198"/>
      <c r="K1118" s="390"/>
      <c r="L1118" s="390"/>
      <c r="N1118" s="390"/>
    </row>
    <row r="1119" spans="1:14" ht="15" x14ac:dyDescent="0.2">
      <c r="A1119" s="97">
        <v>1111</v>
      </c>
      <c r="B1119" s="97" t="s">
        <v>2517</v>
      </c>
      <c r="C1119" s="97" t="s">
        <v>2286</v>
      </c>
      <c r="D1119" s="97" t="s">
        <v>4572</v>
      </c>
      <c r="E1119" s="97" t="s">
        <v>4068</v>
      </c>
      <c r="F1119" s="97" t="s">
        <v>318</v>
      </c>
      <c r="G1119" s="4">
        <v>382.65</v>
      </c>
      <c r="H1119" s="4">
        <v>375</v>
      </c>
      <c r="I1119" s="4">
        <v>74.999999999999986</v>
      </c>
      <c r="J1119" s="198"/>
      <c r="K1119" s="390"/>
      <c r="L1119" s="390"/>
      <c r="N1119" s="390"/>
    </row>
    <row r="1120" spans="1:14" ht="15" x14ac:dyDescent="0.2">
      <c r="A1120" s="97">
        <v>1112</v>
      </c>
      <c r="B1120" s="97" t="s">
        <v>2412</v>
      </c>
      <c r="C1120" s="97" t="s">
        <v>2318</v>
      </c>
      <c r="D1120" s="97" t="s">
        <v>4573</v>
      </c>
      <c r="E1120" s="97" t="s">
        <v>4068</v>
      </c>
      <c r="F1120" s="97" t="s">
        <v>318</v>
      </c>
      <c r="G1120" s="4">
        <v>382.65</v>
      </c>
      <c r="H1120" s="4">
        <v>375</v>
      </c>
      <c r="I1120" s="4">
        <v>74.999999999999986</v>
      </c>
      <c r="J1120" s="198"/>
      <c r="K1120" s="390"/>
      <c r="L1120" s="390"/>
      <c r="N1120" s="390"/>
    </row>
    <row r="1121" spans="1:14" ht="15" x14ac:dyDescent="0.2">
      <c r="A1121" s="97">
        <v>1113</v>
      </c>
      <c r="B1121" s="97" t="s">
        <v>4574</v>
      </c>
      <c r="C1121" s="97" t="s">
        <v>3622</v>
      </c>
      <c r="D1121" s="97" t="s">
        <v>4575</v>
      </c>
      <c r="E1121" s="97" t="s">
        <v>4068</v>
      </c>
      <c r="F1121" s="97" t="s">
        <v>318</v>
      </c>
      <c r="G1121" s="4">
        <v>382.65</v>
      </c>
      <c r="H1121" s="4">
        <v>375</v>
      </c>
      <c r="I1121" s="4">
        <v>74.999999999999986</v>
      </c>
      <c r="J1121" s="198"/>
      <c r="K1121" s="390"/>
      <c r="L1121" s="390"/>
      <c r="N1121" s="390"/>
    </row>
    <row r="1122" spans="1:14" ht="15" x14ac:dyDescent="0.2">
      <c r="A1122" s="97">
        <v>1114</v>
      </c>
      <c r="B1122" s="97" t="s">
        <v>4264</v>
      </c>
      <c r="C1122" s="97" t="s">
        <v>4576</v>
      </c>
      <c r="D1122" s="97" t="s">
        <v>4577</v>
      </c>
      <c r="E1122" s="97" t="s">
        <v>4068</v>
      </c>
      <c r="F1122" s="97" t="s">
        <v>318</v>
      </c>
      <c r="G1122" s="4">
        <v>382.65</v>
      </c>
      <c r="H1122" s="4">
        <v>375</v>
      </c>
      <c r="I1122" s="4">
        <v>74.999999999999986</v>
      </c>
      <c r="J1122" s="198"/>
      <c r="K1122" s="390"/>
      <c r="L1122" s="390"/>
      <c r="N1122" s="390"/>
    </row>
    <row r="1123" spans="1:14" ht="15" x14ac:dyDescent="0.2">
      <c r="A1123" s="97">
        <v>1115</v>
      </c>
      <c r="B1123" s="97" t="s">
        <v>2934</v>
      </c>
      <c r="C1123" s="97" t="s">
        <v>3291</v>
      </c>
      <c r="D1123" s="97" t="s">
        <v>4578</v>
      </c>
      <c r="E1123" s="97" t="s">
        <v>4068</v>
      </c>
      <c r="F1123" s="97" t="s">
        <v>318</v>
      </c>
      <c r="G1123" s="4">
        <v>382.65</v>
      </c>
      <c r="H1123" s="4">
        <v>375</v>
      </c>
      <c r="I1123" s="4">
        <v>74.999999999999986</v>
      </c>
      <c r="J1123" s="198"/>
      <c r="K1123" s="390"/>
      <c r="L1123" s="390"/>
      <c r="N1123" s="390"/>
    </row>
    <row r="1124" spans="1:14" ht="15" x14ac:dyDescent="0.2">
      <c r="A1124" s="97">
        <v>1116</v>
      </c>
      <c r="B1124" s="97" t="s">
        <v>4579</v>
      </c>
      <c r="C1124" s="97" t="s">
        <v>4580</v>
      </c>
      <c r="D1124" s="97" t="s">
        <v>4581</v>
      </c>
      <c r="E1124" s="97" t="s">
        <v>4068</v>
      </c>
      <c r="F1124" s="97" t="s">
        <v>318</v>
      </c>
      <c r="G1124" s="4">
        <v>382.65</v>
      </c>
      <c r="H1124" s="4">
        <v>375</v>
      </c>
      <c r="I1124" s="4">
        <v>74.999999999999986</v>
      </c>
      <c r="J1124" s="198"/>
      <c r="K1124" s="390"/>
      <c r="L1124" s="390"/>
      <c r="N1124" s="390"/>
    </row>
    <row r="1125" spans="1:14" ht="15" x14ac:dyDescent="0.2">
      <c r="A1125" s="97">
        <v>1117</v>
      </c>
      <c r="B1125" s="97" t="s">
        <v>4582</v>
      </c>
      <c r="C1125" s="97" t="s">
        <v>3875</v>
      </c>
      <c r="D1125" s="97" t="s">
        <v>4583</v>
      </c>
      <c r="E1125" s="97" t="s">
        <v>4068</v>
      </c>
      <c r="F1125" s="97" t="s">
        <v>318</v>
      </c>
      <c r="G1125" s="4">
        <v>382.65</v>
      </c>
      <c r="H1125" s="4">
        <v>375</v>
      </c>
      <c r="I1125" s="4">
        <v>74.999999999999986</v>
      </c>
      <c r="J1125" s="198"/>
      <c r="K1125" s="390"/>
      <c r="L1125" s="390"/>
      <c r="N1125" s="390"/>
    </row>
    <row r="1126" spans="1:14" ht="15" x14ac:dyDescent="0.2">
      <c r="A1126" s="97">
        <v>1118</v>
      </c>
      <c r="B1126" s="97" t="s">
        <v>4584</v>
      </c>
      <c r="C1126" s="97" t="s">
        <v>2399</v>
      </c>
      <c r="D1126" s="97" t="s">
        <v>4585</v>
      </c>
      <c r="E1126" s="97" t="s">
        <v>4068</v>
      </c>
      <c r="F1126" s="97" t="s">
        <v>318</v>
      </c>
      <c r="G1126" s="4">
        <v>382.65</v>
      </c>
      <c r="H1126" s="4">
        <v>375</v>
      </c>
      <c r="I1126" s="4">
        <v>74.999999999999986</v>
      </c>
      <c r="J1126" s="198"/>
      <c r="K1126" s="390"/>
      <c r="L1126" s="390"/>
      <c r="N1126" s="390"/>
    </row>
    <row r="1127" spans="1:14" ht="15" x14ac:dyDescent="0.2">
      <c r="A1127" s="97">
        <v>1119</v>
      </c>
      <c r="B1127" s="97" t="s">
        <v>4212</v>
      </c>
      <c r="C1127" s="97" t="s">
        <v>4586</v>
      </c>
      <c r="D1127" s="97" t="s">
        <v>4587</v>
      </c>
      <c r="E1127" s="97" t="s">
        <v>4068</v>
      </c>
      <c r="F1127" s="97" t="s">
        <v>318</v>
      </c>
      <c r="G1127" s="4">
        <v>382.65</v>
      </c>
      <c r="H1127" s="4">
        <v>375</v>
      </c>
      <c r="I1127" s="4">
        <v>74.999999999999986</v>
      </c>
      <c r="J1127" s="198"/>
      <c r="K1127" s="390"/>
      <c r="L1127" s="390"/>
      <c r="N1127" s="390"/>
    </row>
    <row r="1128" spans="1:14" ht="15" x14ac:dyDescent="0.2">
      <c r="A1128" s="97">
        <v>1120</v>
      </c>
      <c r="B1128" s="97" t="s">
        <v>3746</v>
      </c>
      <c r="C1128" s="97" t="s">
        <v>4079</v>
      </c>
      <c r="D1128" s="97" t="s">
        <v>4588</v>
      </c>
      <c r="E1128" s="97" t="s">
        <v>4068</v>
      </c>
      <c r="F1128" s="97" t="s">
        <v>318</v>
      </c>
      <c r="G1128" s="4">
        <v>375</v>
      </c>
      <c r="H1128" s="4">
        <v>375</v>
      </c>
      <c r="I1128" s="4">
        <v>75</v>
      </c>
      <c r="J1128" s="198"/>
      <c r="K1128" s="390"/>
      <c r="L1128" s="390"/>
      <c r="N1128" s="390"/>
    </row>
    <row r="1129" spans="1:14" ht="15" x14ac:dyDescent="0.2">
      <c r="A1129" s="97">
        <v>1121</v>
      </c>
      <c r="B1129" s="97" t="s">
        <v>4589</v>
      </c>
      <c r="C1129" s="97" t="s">
        <v>2318</v>
      </c>
      <c r="D1129" s="97" t="s">
        <v>4590</v>
      </c>
      <c r="E1129" s="97" t="s">
        <v>4068</v>
      </c>
      <c r="F1129" s="97" t="s">
        <v>318</v>
      </c>
      <c r="G1129" s="4">
        <v>382.65</v>
      </c>
      <c r="H1129" s="4">
        <v>375</v>
      </c>
      <c r="I1129" s="4">
        <v>74.999999999999986</v>
      </c>
      <c r="J1129" s="198"/>
      <c r="K1129" s="390"/>
      <c r="L1129" s="390"/>
      <c r="N1129" s="390"/>
    </row>
    <row r="1130" spans="1:14" ht="15" x14ac:dyDescent="0.2">
      <c r="A1130" s="97">
        <v>1122</v>
      </c>
      <c r="B1130" s="97" t="s">
        <v>3236</v>
      </c>
      <c r="C1130" s="97" t="s">
        <v>3269</v>
      </c>
      <c r="D1130" s="97" t="s">
        <v>4591</v>
      </c>
      <c r="E1130" s="97" t="s">
        <v>4068</v>
      </c>
      <c r="F1130" s="97" t="s">
        <v>318</v>
      </c>
      <c r="G1130" s="4">
        <v>382.65</v>
      </c>
      <c r="H1130" s="4">
        <v>375</v>
      </c>
      <c r="I1130" s="4">
        <v>74.999999999999986</v>
      </c>
      <c r="J1130" s="198"/>
      <c r="K1130" s="390"/>
      <c r="L1130" s="390"/>
      <c r="N1130" s="390"/>
    </row>
    <row r="1131" spans="1:14" ht="15" x14ac:dyDescent="0.2">
      <c r="A1131" s="97">
        <v>1123</v>
      </c>
      <c r="B1131" s="97" t="s">
        <v>2297</v>
      </c>
      <c r="C1131" s="97" t="s">
        <v>4079</v>
      </c>
      <c r="D1131" s="97" t="s">
        <v>4592</v>
      </c>
      <c r="E1131" s="97" t="s">
        <v>4068</v>
      </c>
      <c r="F1131" s="97" t="s">
        <v>318</v>
      </c>
      <c r="G1131" s="4">
        <v>382.65</v>
      </c>
      <c r="H1131" s="4">
        <v>375</v>
      </c>
      <c r="I1131" s="4">
        <v>74.999999999999986</v>
      </c>
      <c r="J1131" s="198"/>
      <c r="K1131" s="390"/>
      <c r="L1131" s="390"/>
      <c r="N1131" s="390"/>
    </row>
    <row r="1132" spans="1:14" ht="15" x14ac:dyDescent="0.2">
      <c r="A1132" s="97">
        <v>1124</v>
      </c>
      <c r="B1132" s="97" t="s">
        <v>4593</v>
      </c>
      <c r="C1132" s="97" t="s">
        <v>2703</v>
      </c>
      <c r="D1132" s="97" t="s">
        <v>4594</v>
      </c>
      <c r="E1132" s="97" t="s">
        <v>4068</v>
      </c>
      <c r="F1132" s="97" t="s">
        <v>318</v>
      </c>
      <c r="G1132" s="4">
        <v>375</v>
      </c>
      <c r="H1132" s="4">
        <v>375</v>
      </c>
      <c r="I1132" s="4">
        <v>75</v>
      </c>
      <c r="J1132" s="198"/>
      <c r="K1132" s="390"/>
      <c r="L1132" s="390"/>
      <c r="N1132" s="390"/>
    </row>
    <row r="1133" spans="1:14" ht="15" x14ac:dyDescent="0.2">
      <c r="A1133" s="97">
        <v>1125</v>
      </c>
      <c r="B1133" s="97" t="s">
        <v>3159</v>
      </c>
      <c r="C1133" s="97" t="s">
        <v>3666</v>
      </c>
      <c r="D1133" s="97" t="s">
        <v>4595</v>
      </c>
      <c r="E1133" s="97" t="s">
        <v>4068</v>
      </c>
      <c r="F1133" s="97" t="s">
        <v>318</v>
      </c>
      <c r="G1133" s="4">
        <v>382.65</v>
      </c>
      <c r="H1133" s="4">
        <v>375</v>
      </c>
      <c r="I1133" s="4">
        <v>74.999999999999986</v>
      </c>
      <c r="J1133" s="198"/>
      <c r="K1133" s="390"/>
      <c r="L1133" s="390"/>
      <c r="N1133" s="390"/>
    </row>
    <row r="1134" spans="1:14" ht="15" x14ac:dyDescent="0.2">
      <c r="A1134" s="97">
        <v>1126</v>
      </c>
      <c r="B1134" s="97" t="s">
        <v>2395</v>
      </c>
      <c r="C1134" s="97" t="s">
        <v>2286</v>
      </c>
      <c r="D1134" s="97" t="s">
        <v>4596</v>
      </c>
      <c r="E1134" s="97" t="s">
        <v>4068</v>
      </c>
      <c r="F1134" s="97" t="s">
        <v>318</v>
      </c>
      <c r="G1134" s="4">
        <v>382.65</v>
      </c>
      <c r="H1134" s="4">
        <v>375</v>
      </c>
      <c r="I1134" s="4">
        <v>74.999999999999986</v>
      </c>
      <c r="J1134" s="198"/>
      <c r="K1134" s="390"/>
      <c r="L1134" s="390"/>
      <c r="N1134" s="390"/>
    </row>
    <row r="1135" spans="1:14" ht="15" x14ac:dyDescent="0.2">
      <c r="A1135" s="97">
        <v>1127</v>
      </c>
      <c r="B1135" s="97" t="s">
        <v>4496</v>
      </c>
      <c r="C1135" s="97" t="s">
        <v>2321</v>
      </c>
      <c r="D1135" s="97" t="s">
        <v>4597</v>
      </c>
      <c r="E1135" s="97" t="s">
        <v>4068</v>
      </c>
      <c r="F1135" s="97" t="s">
        <v>318</v>
      </c>
      <c r="G1135" s="4">
        <v>382.65</v>
      </c>
      <c r="H1135" s="4">
        <v>375</v>
      </c>
      <c r="I1135" s="4">
        <v>74.999999999999986</v>
      </c>
      <c r="J1135" s="198"/>
      <c r="K1135" s="390"/>
      <c r="L1135" s="390"/>
      <c r="N1135" s="390"/>
    </row>
    <row r="1136" spans="1:14" ht="15" x14ac:dyDescent="0.2">
      <c r="A1136" s="97">
        <v>1128</v>
      </c>
      <c r="B1136" s="97" t="s">
        <v>4598</v>
      </c>
      <c r="C1136" s="97" t="s">
        <v>2703</v>
      </c>
      <c r="D1136" s="97" t="s">
        <v>4599</v>
      </c>
      <c r="E1136" s="97" t="s">
        <v>4068</v>
      </c>
      <c r="F1136" s="97" t="s">
        <v>318</v>
      </c>
      <c r="G1136" s="4">
        <v>375</v>
      </c>
      <c r="H1136" s="4">
        <v>375</v>
      </c>
      <c r="I1136" s="4">
        <v>75</v>
      </c>
      <c r="J1136" s="198"/>
      <c r="K1136" s="390"/>
      <c r="L1136" s="390"/>
      <c r="N1136" s="390"/>
    </row>
    <row r="1137" spans="1:14" ht="15" x14ac:dyDescent="0.2">
      <c r="A1137" s="97">
        <v>1129</v>
      </c>
      <c r="B1137" s="97" t="s">
        <v>4600</v>
      </c>
      <c r="C1137" s="97" t="s">
        <v>3157</v>
      </c>
      <c r="D1137" s="97" t="s">
        <v>4601</v>
      </c>
      <c r="E1137" s="97" t="s">
        <v>4068</v>
      </c>
      <c r="F1137" s="97" t="s">
        <v>318</v>
      </c>
      <c r="G1137" s="4">
        <v>382.65</v>
      </c>
      <c r="H1137" s="4">
        <v>375</v>
      </c>
      <c r="I1137" s="4">
        <v>74.999999999999986</v>
      </c>
      <c r="J1137" s="198"/>
      <c r="K1137" s="390"/>
      <c r="L1137" s="390"/>
      <c r="N1137" s="390"/>
    </row>
    <row r="1138" spans="1:14" ht="15" x14ac:dyDescent="0.2">
      <c r="A1138" s="97">
        <v>1130</v>
      </c>
      <c r="B1138" s="97" t="s">
        <v>3689</v>
      </c>
      <c r="C1138" s="97" t="s">
        <v>4602</v>
      </c>
      <c r="D1138" s="97" t="s">
        <v>4603</v>
      </c>
      <c r="E1138" s="97" t="s">
        <v>4068</v>
      </c>
      <c r="F1138" s="97" t="s">
        <v>318</v>
      </c>
      <c r="G1138" s="4">
        <v>382.65</v>
      </c>
      <c r="H1138" s="4">
        <v>375</v>
      </c>
      <c r="I1138" s="4">
        <v>74.999999999999986</v>
      </c>
      <c r="J1138" s="198"/>
      <c r="K1138" s="390"/>
      <c r="L1138" s="390"/>
      <c r="N1138" s="390"/>
    </row>
    <row r="1139" spans="1:14" ht="15" x14ac:dyDescent="0.2">
      <c r="A1139" s="97">
        <v>1131</v>
      </c>
      <c r="B1139" s="97" t="s">
        <v>4604</v>
      </c>
      <c r="C1139" s="97" t="s">
        <v>4398</v>
      </c>
      <c r="D1139" s="97" t="s">
        <v>4605</v>
      </c>
      <c r="E1139" s="97" t="s">
        <v>4068</v>
      </c>
      <c r="F1139" s="97" t="s">
        <v>318</v>
      </c>
      <c r="G1139" s="4">
        <v>375</v>
      </c>
      <c r="H1139" s="4">
        <v>375</v>
      </c>
      <c r="I1139" s="4">
        <v>75</v>
      </c>
      <c r="J1139" s="198"/>
      <c r="K1139" s="390"/>
      <c r="L1139" s="390"/>
      <c r="N1139" s="390"/>
    </row>
    <row r="1140" spans="1:14" ht="15" x14ac:dyDescent="0.2">
      <c r="A1140" s="97">
        <v>1132</v>
      </c>
      <c r="B1140" s="97" t="s">
        <v>4606</v>
      </c>
      <c r="C1140" s="97" t="s">
        <v>3453</v>
      </c>
      <c r="D1140" s="97" t="s">
        <v>4607</v>
      </c>
      <c r="E1140" s="97" t="s">
        <v>4068</v>
      </c>
      <c r="F1140" s="97" t="s">
        <v>318</v>
      </c>
      <c r="G1140" s="4">
        <v>382.65</v>
      </c>
      <c r="H1140" s="4">
        <v>375</v>
      </c>
      <c r="I1140" s="4">
        <v>74.999999999999986</v>
      </c>
      <c r="J1140" s="198"/>
      <c r="K1140" s="390"/>
      <c r="L1140" s="390"/>
      <c r="N1140" s="390"/>
    </row>
    <row r="1141" spans="1:14" ht="15" x14ac:dyDescent="0.2">
      <c r="A1141" s="97">
        <v>1133</v>
      </c>
      <c r="B1141" s="97" t="s">
        <v>3462</v>
      </c>
      <c r="C1141" s="97" t="s">
        <v>3193</v>
      </c>
      <c r="D1141" s="97" t="s">
        <v>4608</v>
      </c>
      <c r="E1141" s="97" t="s">
        <v>4068</v>
      </c>
      <c r="F1141" s="97" t="s">
        <v>318</v>
      </c>
      <c r="G1141" s="4">
        <v>375</v>
      </c>
      <c r="H1141" s="4">
        <v>375</v>
      </c>
      <c r="I1141" s="4">
        <v>75</v>
      </c>
      <c r="J1141" s="198"/>
      <c r="K1141" s="390"/>
      <c r="L1141" s="390"/>
      <c r="N1141" s="390"/>
    </row>
    <row r="1142" spans="1:14" ht="15" x14ac:dyDescent="0.2">
      <c r="A1142" s="97">
        <v>1134</v>
      </c>
      <c r="B1142" s="97" t="s">
        <v>2769</v>
      </c>
      <c r="C1142" s="97" t="s">
        <v>4609</v>
      </c>
      <c r="D1142" s="97" t="s">
        <v>4610</v>
      </c>
      <c r="E1142" s="97" t="s">
        <v>4068</v>
      </c>
      <c r="F1142" s="97" t="s">
        <v>318</v>
      </c>
      <c r="G1142" s="4">
        <v>382.65</v>
      </c>
      <c r="H1142" s="4">
        <v>375</v>
      </c>
      <c r="I1142" s="4">
        <v>74.999999999999986</v>
      </c>
      <c r="J1142" s="198"/>
      <c r="K1142" s="390"/>
      <c r="L1142" s="390"/>
      <c r="N1142" s="390"/>
    </row>
    <row r="1143" spans="1:14" ht="15" x14ac:dyDescent="0.2">
      <c r="A1143" s="97">
        <v>1135</v>
      </c>
      <c r="B1143" s="97" t="s">
        <v>4316</v>
      </c>
      <c r="C1143" s="97" t="s">
        <v>3978</v>
      </c>
      <c r="D1143" s="97" t="s">
        <v>4611</v>
      </c>
      <c r="E1143" s="97" t="s">
        <v>4068</v>
      </c>
      <c r="F1143" s="97" t="s">
        <v>318</v>
      </c>
      <c r="G1143" s="4">
        <v>382.65</v>
      </c>
      <c r="H1143" s="4">
        <v>375</v>
      </c>
      <c r="I1143" s="4">
        <v>74.999999999999986</v>
      </c>
      <c r="J1143" s="198"/>
      <c r="K1143" s="390"/>
      <c r="L1143" s="390"/>
      <c r="N1143" s="390"/>
    </row>
    <row r="1144" spans="1:14" ht="15" x14ac:dyDescent="0.2">
      <c r="A1144" s="97">
        <v>1136</v>
      </c>
      <c r="B1144" s="97" t="s">
        <v>4612</v>
      </c>
      <c r="C1144" s="97" t="s">
        <v>4613</v>
      </c>
      <c r="D1144" s="97" t="s">
        <v>4614</v>
      </c>
      <c r="E1144" s="97" t="s">
        <v>4068</v>
      </c>
      <c r="F1144" s="97" t="s">
        <v>318</v>
      </c>
      <c r="G1144" s="4">
        <v>382.65</v>
      </c>
      <c r="H1144" s="4">
        <v>375</v>
      </c>
      <c r="I1144" s="4">
        <v>74.999999999999986</v>
      </c>
      <c r="J1144" s="198"/>
      <c r="K1144" s="390"/>
      <c r="L1144" s="390"/>
      <c r="N1144" s="390"/>
    </row>
    <row r="1145" spans="1:14" ht="15" x14ac:dyDescent="0.2">
      <c r="A1145" s="97">
        <v>1137</v>
      </c>
      <c r="B1145" s="97" t="s">
        <v>3832</v>
      </c>
      <c r="C1145" s="97" t="s">
        <v>4615</v>
      </c>
      <c r="D1145" s="97" t="s">
        <v>4616</v>
      </c>
      <c r="E1145" s="97" t="s">
        <v>4068</v>
      </c>
      <c r="F1145" s="97" t="s">
        <v>318</v>
      </c>
      <c r="G1145" s="4">
        <v>382.65</v>
      </c>
      <c r="H1145" s="4">
        <v>375</v>
      </c>
      <c r="I1145" s="4">
        <v>74.999999999999986</v>
      </c>
      <c r="J1145" s="198"/>
      <c r="K1145" s="390"/>
      <c r="L1145" s="390"/>
      <c r="N1145" s="390"/>
    </row>
    <row r="1146" spans="1:14" ht="15" x14ac:dyDescent="0.2">
      <c r="A1146" s="97">
        <v>1138</v>
      </c>
      <c r="B1146" s="97" t="s">
        <v>2206</v>
      </c>
      <c r="C1146" s="97" t="s">
        <v>4615</v>
      </c>
      <c r="D1146" s="97" t="s">
        <v>4617</v>
      </c>
      <c r="E1146" s="97" t="s">
        <v>4068</v>
      </c>
      <c r="F1146" s="97" t="s">
        <v>318</v>
      </c>
      <c r="G1146" s="4">
        <v>382.65</v>
      </c>
      <c r="H1146" s="4">
        <v>375</v>
      </c>
      <c r="I1146" s="4">
        <v>74.999999999999986</v>
      </c>
      <c r="J1146" s="198"/>
      <c r="K1146" s="390"/>
      <c r="L1146" s="390"/>
      <c r="N1146" s="390"/>
    </row>
    <row r="1147" spans="1:14" ht="15" x14ac:dyDescent="0.2">
      <c r="A1147" s="97">
        <v>1139</v>
      </c>
      <c r="B1147" s="97" t="s">
        <v>3175</v>
      </c>
      <c r="C1147" s="97" t="s">
        <v>4618</v>
      </c>
      <c r="D1147" s="97" t="s">
        <v>4619</v>
      </c>
      <c r="E1147" s="97" t="s">
        <v>4068</v>
      </c>
      <c r="F1147" s="97" t="s">
        <v>318</v>
      </c>
      <c r="G1147" s="4">
        <v>382.65</v>
      </c>
      <c r="H1147" s="4">
        <v>375</v>
      </c>
      <c r="I1147" s="4">
        <v>74.999999999999986</v>
      </c>
      <c r="J1147" s="198"/>
      <c r="K1147" s="390"/>
      <c r="L1147" s="390"/>
      <c r="N1147" s="390"/>
    </row>
    <row r="1148" spans="1:14" ht="20.100000000000001" customHeight="1" x14ac:dyDescent="0.2">
      <c r="A1148" s="97">
        <v>1140</v>
      </c>
      <c r="B1148" s="97" t="s">
        <v>4620</v>
      </c>
      <c r="C1148" s="97" t="s">
        <v>3193</v>
      </c>
      <c r="D1148" s="97" t="s">
        <v>4621</v>
      </c>
      <c r="E1148" s="97" t="s">
        <v>4068</v>
      </c>
      <c r="F1148" s="97" t="s">
        <v>318</v>
      </c>
      <c r="G1148" s="4">
        <v>375</v>
      </c>
      <c r="H1148" s="4">
        <v>375</v>
      </c>
      <c r="I1148" s="4">
        <v>75</v>
      </c>
      <c r="J1148" s="198"/>
      <c r="K1148" s="390"/>
      <c r="L1148" s="390"/>
      <c r="N1148" s="390"/>
    </row>
    <row r="1149" spans="1:14" ht="20.100000000000001" customHeight="1" x14ac:dyDescent="0.2">
      <c r="A1149" s="97">
        <v>1141</v>
      </c>
      <c r="B1149" s="97" t="s">
        <v>3715</v>
      </c>
      <c r="C1149" s="97" t="s">
        <v>2664</v>
      </c>
      <c r="D1149" s="97" t="s">
        <v>4622</v>
      </c>
      <c r="E1149" s="97" t="s">
        <v>4068</v>
      </c>
      <c r="F1149" s="97" t="s">
        <v>318</v>
      </c>
      <c r="G1149" s="4">
        <v>382.65</v>
      </c>
      <c r="H1149" s="4">
        <v>375</v>
      </c>
      <c r="I1149" s="4">
        <v>74.999999999999986</v>
      </c>
      <c r="J1149" s="198"/>
      <c r="K1149" s="390"/>
      <c r="L1149" s="390"/>
      <c r="N1149" s="390"/>
    </row>
    <row r="1150" spans="1:14" ht="20.100000000000001" customHeight="1" x14ac:dyDescent="0.2">
      <c r="A1150" s="97">
        <v>1142</v>
      </c>
      <c r="B1150" s="97" t="s">
        <v>4623</v>
      </c>
      <c r="C1150" s="97" t="s">
        <v>3840</v>
      </c>
      <c r="D1150" s="97" t="s">
        <v>4624</v>
      </c>
      <c r="E1150" s="97" t="s">
        <v>4068</v>
      </c>
      <c r="F1150" s="97" t="s">
        <v>318</v>
      </c>
      <c r="G1150" s="4">
        <v>382.65</v>
      </c>
      <c r="H1150" s="4">
        <v>375</v>
      </c>
      <c r="I1150" s="4">
        <v>74.999999999999986</v>
      </c>
      <c r="J1150" s="198"/>
      <c r="K1150" s="390"/>
      <c r="L1150" s="390"/>
      <c r="N1150" s="390"/>
    </row>
    <row r="1151" spans="1:14" ht="20.100000000000001" customHeight="1" x14ac:dyDescent="0.2">
      <c r="A1151" s="97">
        <v>1143</v>
      </c>
      <c r="B1151" s="97" t="s">
        <v>2232</v>
      </c>
      <c r="C1151" s="97" t="s">
        <v>4625</v>
      </c>
      <c r="D1151" s="97" t="s">
        <v>4626</v>
      </c>
      <c r="E1151" s="97" t="s">
        <v>4068</v>
      </c>
      <c r="F1151" s="97" t="s">
        <v>318</v>
      </c>
      <c r="G1151" s="4">
        <v>382.65</v>
      </c>
      <c r="H1151" s="4">
        <v>375</v>
      </c>
      <c r="I1151" s="4">
        <v>74.999999999999986</v>
      </c>
      <c r="J1151" s="198"/>
      <c r="K1151" s="390"/>
      <c r="L1151" s="390"/>
      <c r="N1151" s="390"/>
    </row>
    <row r="1152" spans="1:14" ht="20.100000000000001" customHeight="1" x14ac:dyDescent="0.2">
      <c r="A1152" s="97">
        <v>1144</v>
      </c>
      <c r="B1152" s="97" t="s">
        <v>2810</v>
      </c>
      <c r="C1152" s="97" t="s">
        <v>4627</v>
      </c>
      <c r="D1152" s="97" t="s">
        <v>4628</v>
      </c>
      <c r="E1152" s="97" t="s">
        <v>4068</v>
      </c>
      <c r="F1152" s="97" t="s">
        <v>318</v>
      </c>
      <c r="G1152" s="4">
        <v>382.65</v>
      </c>
      <c r="H1152" s="4">
        <v>375</v>
      </c>
      <c r="I1152" s="4">
        <v>74.999999999999986</v>
      </c>
      <c r="J1152" s="198"/>
      <c r="K1152" s="390"/>
      <c r="L1152" s="390"/>
      <c r="N1152" s="390"/>
    </row>
    <row r="1153" spans="1:14" ht="20.100000000000001" customHeight="1" x14ac:dyDescent="0.2">
      <c r="A1153" s="97">
        <v>1145</v>
      </c>
      <c r="B1153" s="97" t="s">
        <v>2221</v>
      </c>
      <c r="C1153" s="97" t="s">
        <v>3912</v>
      </c>
      <c r="D1153" s="97" t="s">
        <v>4629</v>
      </c>
      <c r="E1153" s="97" t="s">
        <v>4068</v>
      </c>
      <c r="F1153" s="97" t="s">
        <v>318</v>
      </c>
      <c r="G1153" s="4">
        <v>382.65</v>
      </c>
      <c r="H1153" s="4">
        <v>375</v>
      </c>
      <c r="I1153" s="4">
        <v>74.999999999999986</v>
      </c>
      <c r="J1153" s="198"/>
      <c r="K1153" s="390"/>
      <c r="L1153" s="390"/>
      <c r="N1153" s="390"/>
    </row>
    <row r="1154" spans="1:14" ht="20.100000000000001" customHeight="1" x14ac:dyDescent="0.2">
      <c r="A1154" s="97">
        <v>1146</v>
      </c>
      <c r="B1154" s="97" t="s">
        <v>2240</v>
      </c>
      <c r="C1154" s="97" t="s">
        <v>3193</v>
      </c>
      <c r="D1154" s="97" t="s">
        <v>4630</v>
      </c>
      <c r="E1154" s="97" t="s">
        <v>4068</v>
      </c>
      <c r="F1154" s="97" t="s">
        <v>318</v>
      </c>
      <c r="G1154" s="4">
        <v>382.65</v>
      </c>
      <c r="H1154" s="4">
        <v>375</v>
      </c>
      <c r="I1154" s="4">
        <v>74.999999999999986</v>
      </c>
      <c r="J1154" s="198"/>
      <c r="K1154" s="390"/>
      <c r="L1154" s="390"/>
      <c r="N1154" s="390"/>
    </row>
    <row r="1155" spans="1:14" ht="20.100000000000001" customHeight="1" x14ac:dyDescent="0.2">
      <c r="A1155" s="97">
        <v>1147</v>
      </c>
      <c r="B1155" s="97" t="s">
        <v>2878</v>
      </c>
      <c r="C1155" s="97" t="s">
        <v>2664</v>
      </c>
      <c r="D1155" s="97" t="s">
        <v>4631</v>
      </c>
      <c r="E1155" s="97" t="s">
        <v>4068</v>
      </c>
      <c r="F1155" s="97" t="s">
        <v>318</v>
      </c>
      <c r="G1155" s="4">
        <v>382.65</v>
      </c>
      <c r="H1155" s="4">
        <v>375</v>
      </c>
      <c r="I1155" s="4">
        <v>74.999999999999986</v>
      </c>
      <c r="J1155" s="198"/>
      <c r="K1155" s="390"/>
      <c r="L1155" s="390"/>
      <c r="N1155" s="390"/>
    </row>
    <row r="1156" spans="1:14" ht="20.100000000000001" customHeight="1" x14ac:dyDescent="0.2">
      <c r="A1156" s="97">
        <v>1148</v>
      </c>
      <c r="B1156" s="97" t="s">
        <v>2218</v>
      </c>
      <c r="C1156" s="97" t="s">
        <v>3694</v>
      </c>
      <c r="D1156" s="97" t="s">
        <v>4632</v>
      </c>
      <c r="E1156" s="97" t="s">
        <v>4068</v>
      </c>
      <c r="F1156" s="97" t="s">
        <v>318</v>
      </c>
      <c r="G1156" s="4">
        <v>382.65</v>
      </c>
      <c r="H1156" s="4">
        <v>375</v>
      </c>
      <c r="I1156" s="4">
        <v>74.999999999999986</v>
      </c>
      <c r="J1156" s="198"/>
      <c r="K1156" s="390"/>
      <c r="L1156" s="390"/>
      <c r="N1156" s="390"/>
    </row>
    <row r="1157" spans="1:14" ht="20.100000000000001" customHeight="1" x14ac:dyDescent="0.2">
      <c r="A1157" s="97">
        <v>1149</v>
      </c>
      <c r="B1157" s="97" t="s">
        <v>3782</v>
      </c>
      <c r="C1157" s="97" t="s">
        <v>4633</v>
      </c>
      <c r="D1157" s="97" t="s">
        <v>4634</v>
      </c>
      <c r="E1157" s="97" t="s">
        <v>4068</v>
      </c>
      <c r="F1157" s="97" t="s">
        <v>318</v>
      </c>
      <c r="G1157" s="4">
        <v>382.65</v>
      </c>
      <c r="H1157" s="4">
        <v>375</v>
      </c>
      <c r="I1157" s="4">
        <v>74.999999999999986</v>
      </c>
      <c r="J1157" s="198"/>
      <c r="K1157" s="390"/>
      <c r="L1157" s="390"/>
      <c r="N1157" s="390"/>
    </row>
    <row r="1158" spans="1:14" ht="20.100000000000001" customHeight="1" x14ac:dyDescent="0.2">
      <c r="A1158" s="97">
        <v>1150</v>
      </c>
      <c r="B1158" s="97" t="s">
        <v>3153</v>
      </c>
      <c r="C1158" s="97" t="s">
        <v>3737</v>
      </c>
      <c r="D1158" s="97" t="s">
        <v>3745</v>
      </c>
      <c r="E1158" s="97" t="s">
        <v>4068</v>
      </c>
      <c r="F1158" s="97" t="s">
        <v>318</v>
      </c>
      <c r="G1158" s="4">
        <v>382.65</v>
      </c>
      <c r="H1158" s="4">
        <v>375</v>
      </c>
      <c r="I1158" s="4">
        <v>74.999999999999986</v>
      </c>
      <c r="J1158" s="198"/>
      <c r="K1158" s="390"/>
      <c r="L1158" s="390"/>
      <c r="N1158" s="390"/>
    </row>
    <row r="1159" spans="1:14" ht="20.100000000000001" customHeight="1" x14ac:dyDescent="0.2">
      <c r="A1159" s="97">
        <v>1151</v>
      </c>
      <c r="B1159" s="97" t="s">
        <v>4443</v>
      </c>
      <c r="C1159" s="97" t="s">
        <v>4635</v>
      </c>
      <c r="D1159" s="97" t="s">
        <v>4636</v>
      </c>
      <c r="E1159" s="97" t="s">
        <v>4068</v>
      </c>
      <c r="F1159" s="97" t="s">
        <v>318</v>
      </c>
      <c r="G1159" s="4">
        <v>382.65</v>
      </c>
      <c r="H1159" s="4">
        <v>375</v>
      </c>
      <c r="I1159" s="4">
        <v>74.999999999999986</v>
      </c>
      <c r="J1159" s="198"/>
      <c r="K1159" s="390"/>
      <c r="L1159" s="390"/>
      <c r="N1159" s="390"/>
    </row>
    <row r="1160" spans="1:14" ht="20.100000000000001" customHeight="1" x14ac:dyDescent="0.2">
      <c r="A1160" s="97">
        <v>1152</v>
      </c>
      <c r="B1160" s="97" t="s">
        <v>3868</v>
      </c>
      <c r="C1160" s="97" t="s">
        <v>4637</v>
      </c>
      <c r="D1160" s="97" t="s">
        <v>4638</v>
      </c>
      <c r="E1160" s="97" t="s">
        <v>4068</v>
      </c>
      <c r="F1160" s="97" t="s">
        <v>318</v>
      </c>
      <c r="G1160" s="4">
        <v>382.65</v>
      </c>
      <c r="H1160" s="4">
        <v>375</v>
      </c>
      <c r="I1160" s="4">
        <v>74.999999999999986</v>
      </c>
      <c r="J1160" s="198"/>
      <c r="K1160" s="390"/>
      <c r="L1160" s="390"/>
      <c r="N1160" s="390"/>
    </row>
    <row r="1161" spans="1:14" ht="20.100000000000001" customHeight="1" x14ac:dyDescent="0.2">
      <c r="A1161" s="97">
        <v>1153</v>
      </c>
      <c r="B1161" s="97" t="s">
        <v>3835</v>
      </c>
      <c r="C1161" s="97" t="s">
        <v>4639</v>
      </c>
      <c r="D1161" s="97" t="s">
        <v>4640</v>
      </c>
      <c r="E1161" s="97" t="s">
        <v>4068</v>
      </c>
      <c r="F1161" s="97" t="s">
        <v>318</v>
      </c>
      <c r="G1161" s="4">
        <v>375</v>
      </c>
      <c r="H1161" s="4">
        <v>375</v>
      </c>
      <c r="I1161" s="4">
        <v>75</v>
      </c>
      <c r="J1161" s="198"/>
      <c r="K1161" s="390"/>
      <c r="L1161" s="390"/>
      <c r="N1161" s="390"/>
    </row>
    <row r="1162" spans="1:14" ht="20.100000000000001" customHeight="1" x14ac:dyDescent="0.2">
      <c r="A1162" s="97">
        <v>1154</v>
      </c>
      <c r="B1162" s="97" t="s">
        <v>4641</v>
      </c>
      <c r="C1162" s="97" t="s">
        <v>4642</v>
      </c>
      <c r="D1162" s="97" t="s">
        <v>4643</v>
      </c>
      <c r="E1162" s="97" t="s">
        <v>4068</v>
      </c>
      <c r="F1162" s="97" t="s">
        <v>318</v>
      </c>
      <c r="G1162" s="4">
        <v>382.65</v>
      </c>
      <c r="H1162" s="4">
        <v>375</v>
      </c>
      <c r="I1162" s="4">
        <v>74.999999999999986</v>
      </c>
      <c r="J1162" s="198"/>
      <c r="K1162" s="390"/>
      <c r="L1162" s="390"/>
      <c r="N1162" s="390"/>
    </row>
    <row r="1163" spans="1:14" ht="20.100000000000001" customHeight="1" x14ac:dyDescent="0.2">
      <c r="A1163" s="97">
        <v>1155</v>
      </c>
      <c r="B1163" s="97" t="s">
        <v>2786</v>
      </c>
      <c r="C1163" s="97" t="s">
        <v>4644</v>
      </c>
      <c r="D1163" s="97" t="s">
        <v>4645</v>
      </c>
      <c r="E1163" s="97" t="s">
        <v>4068</v>
      </c>
      <c r="F1163" s="97" t="s">
        <v>318</v>
      </c>
      <c r="G1163" s="4">
        <v>382.65</v>
      </c>
      <c r="H1163" s="4">
        <v>375</v>
      </c>
      <c r="I1163" s="4">
        <v>74.999999999999986</v>
      </c>
      <c r="J1163" s="198"/>
      <c r="K1163" s="390"/>
      <c r="L1163" s="390"/>
      <c r="N1163" s="390"/>
    </row>
    <row r="1164" spans="1:14" ht="20.100000000000001" customHeight="1" x14ac:dyDescent="0.2">
      <c r="A1164" s="97">
        <v>1156</v>
      </c>
      <c r="B1164" s="97" t="s">
        <v>4606</v>
      </c>
      <c r="C1164" s="97" t="s">
        <v>4646</v>
      </c>
      <c r="D1164" s="97" t="s">
        <v>4647</v>
      </c>
      <c r="E1164" s="97" t="s">
        <v>4068</v>
      </c>
      <c r="F1164" s="97" t="s">
        <v>318</v>
      </c>
      <c r="G1164" s="4">
        <v>382.65</v>
      </c>
      <c r="H1164" s="4">
        <v>375</v>
      </c>
      <c r="I1164" s="4">
        <v>74.999999999999986</v>
      </c>
      <c r="J1164" s="198"/>
      <c r="K1164" s="390"/>
      <c r="L1164" s="390"/>
      <c r="N1164" s="390"/>
    </row>
    <row r="1165" spans="1:14" ht="20.100000000000001" customHeight="1" x14ac:dyDescent="0.2">
      <c r="A1165" s="97">
        <v>1157</v>
      </c>
      <c r="B1165" s="97" t="s">
        <v>4648</v>
      </c>
      <c r="C1165" s="97" t="s">
        <v>3889</v>
      </c>
      <c r="D1165" s="97" t="s">
        <v>4649</v>
      </c>
      <c r="E1165" s="97" t="s">
        <v>4068</v>
      </c>
      <c r="F1165" s="97" t="s">
        <v>318</v>
      </c>
      <c r="G1165" s="4">
        <v>382.65</v>
      </c>
      <c r="H1165" s="4">
        <v>375</v>
      </c>
      <c r="I1165" s="4">
        <v>74.999999999999986</v>
      </c>
      <c r="J1165" s="198"/>
      <c r="K1165" s="390"/>
      <c r="L1165" s="390"/>
      <c r="N1165" s="390"/>
    </row>
    <row r="1166" spans="1:14" ht="20.100000000000001" customHeight="1" x14ac:dyDescent="0.2">
      <c r="A1166" s="97">
        <v>1158</v>
      </c>
      <c r="B1166" s="97" t="s">
        <v>4650</v>
      </c>
      <c r="C1166" s="97" t="s">
        <v>3372</v>
      </c>
      <c r="D1166" s="97" t="s">
        <v>4651</v>
      </c>
      <c r="E1166" s="97" t="s">
        <v>4068</v>
      </c>
      <c r="F1166" s="97" t="s">
        <v>318</v>
      </c>
      <c r="G1166" s="4">
        <v>382.65</v>
      </c>
      <c r="H1166" s="4">
        <v>375</v>
      </c>
      <c r="I1166" s="4">
        <v>74.999999999999986</v>
      </c>
      <c r="J1166" s="198"/>
      <c r="K1166" s="390"/>
      <c r="L1166" s="390"/>
      <c r="N1166" s="390"/>
    </row>
    <row r="1167" spans="1:14" ht="20.100000000000001" customHeight="1" x14ac:dyDescent="0.2">
      <c r="A1167" s="97">
        <v>1159</v>
      </c>
      <c r="B1167" s="97" t="s">
        <v>3181</v>
      </c>
      <c r="C1167" s="97" t="s">
        <v>3926</v>
      </c>
      <c r="D1167" s="97" t="s">
        <v>4652</v>
      </c>
      <c r="E1167" s="97" t="s">
        <v>4068</v>
      </c>
      <c r="F1167" s="97" t="s">
        <v>318</v>
      </c>
      <c r="G1167" s="4">
        <v>382.65</v>
      </c>
      <c r="H1167" s="4">
        <v>375</v>
      </c>
      <c r="I1167" s="4">
        <v>74.999999999999986</v>
      </c>
      <c r="J1167" s="198"/>
      <c r="K1167" s="390"/>
      <c r="L1167" s="390"/>
      <c r="N1167" s="390"/>
    </row>
    <row r="1168" spans="1:14" ht="20.100000000000001" customHeight="1" x14ac:dyDescent="0.2">
      <c r="A1168" s="97">
        <v>1160</v>
      </c>
      <c r="B1168" s="97" t="s">
        <v>4653</v>
      </c>
      <c r="C1168" s="97" t="s">
        <v>4654</v>
      </c>
      <c r="D1168" s="97" t="s">
        <v>4655</v>
      </c>
      <c r="E1168" s="97" t="s">
        <v>4068</v>
      </c>
      <c r="F1168" s="97" t="s">
        <v>318</v>
      </c>
      <c r="G1168" s="4">
        <v>382.65</v>
      </c>
      <c r="H1168" s="4">
        <v>375</v>
      </c>
      <c r="I1168" s="4">
        <v>74.999999999999986</v>
      </c>
      <c r="J1168" s="198"/>
      <c r="K1168" s="390"/>
      <c r="L1168" s="390"/>
      <c r="N1168" s="390"/>
    </row>
    <row r="1169" spans="1:14" ht="20.100000000000001" customHeight="1" x14ac:dyDescent="0.2">
      <c r="A1169" s="97">
        <v>1161</v>
      </c>
      <c r="B1169" s="97" t="s">
        <v>2218</v>
      </c>
      <c r="C1169" s="97" t="s">
        <v>3785</v>
      </c>
      <c r="D1169" s="97" t="s">
        <v>4656</v>
      </c>
      <c r="E1169" s="97" t="s">
        <v>4068</v>
      </c>
      <c r="F1169" s="97" t="s">
        <v>318</v>
      </c>
      <c r="G1169" s="4">
        <v>382.65</v>
      </c>
      <c r="H1169" s="4">
        <v>375</v>
      </c>
      <c r="I1169" s="4">
        <v>74.999999999999986</v>
      </c>
      <c r="J1169" s="198"/>
      <c r="K1169" s="390"/>
      <c r="L1169" s="390"/>
      <c r="N1169" s="390"/>
    </row>
    <row r="1170" spans="1:14" ht="20.100000000000001" customHeight="1" x14ac:dyDescent="0.2">
      <c r="A1170" s="97">
        <v>1162</v>
      </c>
      <c r="B1170" s="97" t="s">
        <v>4657</v>
      </c>
      <c r="C1170" s="97" t="s">
        <v>3193</v>
      </c>
      <c r="D1170" s="97" t="s">
        <v>4658</v>
      </c>
      <c r="E1170" s="97" t="s">
        <v>4068</v>
      </c>
      <c r="F1170" s="97" t="s">
        <v>318</v>
      </c>
      <c r="G1170" s="4">
        <v>382.65</v>
      </c>
      <c r="H1170" s="4">
        <v>375</v>
      </c>
      <c r="I1170" s="4">
        <v>74.999999999999986</v>
      </c>
      <c r="J1170" s="198"/>
      <c r="K1170" s="390"/>
      <c r="L1170" s="390"/>
      <c r="N1170" s="390"/>
    </row>
    <row r="1171" spans="1:14" ht="20.100000000000001" customHeight="1" x14ac:dyDescent="0.2">
      <c r="A1171" s="97">
        <v>1163</v>
      </c>
      <c r="B1171" s="97" t="s">
        <v>4659</v>
      </c>
      <c r="C1171" s="97" t="s">
        <v>3694</v>
      </c>
      <c r="D1171" s="97" t="s">
        <v>4660</v>
      </c>
      <c r="E1171" s="97" t="s">
        <v>4068</v>
      </c>
      <c r="F1171" s="97" t="s">
        <v>318</v>
      </c>
      <c r="G1171" s="4">
        <v>382.65</v>
      </c>
      <c r="H1171" s="4">
        <v>375</v>
      </c>
      <c r="I1171" s="4">
        <v>74.999999999999986</v>
      </c>
      <c r="J1171" s="198"/>
      <c r="K1171" s="390"/>
      <c r="L1171" s="390"/>
      <c r="N1171" s="390"/>
    </row>
    <row r="1172" spans="1:14" ht="20.100000000000001" customHeight="1" x14ac:dyDescent="0.2">
      <c r="A1172" s="97">
        <v>1164</v>
      </c>
      <c r="B1172" s="97" t="s">
        <v>3110</v>
      </c>
      <c r="C1172" s="97" t="s">
        <v>4661</v>
      </c>
      <c r="D1172" s="97" t="s">
        <v>4662</v>
      </c>
      <c r="E1172" s="97" t="s">
        <v>4068</v>
      </c>
      <c r="F1172" s="97" t="s">
        <v>318</v>
      </c>
      <c r="G1172" s="4">
        <v>382.65</v>
      </c>
      <c r="H1172" s="4">
        <v>375</v>
      </c>
      <c r="I1172" s="4">
        <v>74.999999999999986</v>
      </c>
      <c r="J1172" s="198"/>
      <c r="K1172" s="390"/>
      <c r="L1172" s="390"/>
      <c r="N1172" s="390"/>
    </row>
    <row r="1173" spans="1:14" ht="20.100000000000001" customHeight="1" x14ac:dyDescent="0.2">
      <c r="A1173" s="97">
        <v>1165</v>
      </c>
      <c r="B1173" s="97" t="s">
        <v>2786</v>
      </c>
      <c r="C1173" s="97" t="s">
        <v>4663</v>
      </c>
      <c r="D1173" s="97" t="s">
        <v>4664</v>
      </c>
      <c r="E1173" s="97" t="s">
        <v>4068</v>
      </c>
      <c r="F1173" s="97" t="s">
        <v>318</v>
      </c>
      <c r="G1173" s="4">
        <v>375</v>
      </c>
      <c r="H1173" s="4">
        <v>375</v>
      </c>
      <c r="I1173" s="4">
        <v>75</v>
      </c>
      <c r="J1173" s="198"/>
      <c r="K1173" s="390"/>
      <c r="L1173" s="390"/>
      <c r="N1173" s="390"/>
    </row>
    <row r="1174" spans="1:14" ht="20.100000000000001" customHeight="1" x14ac:dyDescent="0.2">
      <c r="A1174" s="97">
        <v>1166</v>
      </c>
      <c r="B1174" s="97" t="s">
        <v>4055</v>
      </c>
      <c r="C1174" s="97" t="s">
        <v>3936</v>
      </c>
      <c r="D1174" s="97" t="s">
        <v>4665</v>
      </c>
      <c r="E1174" s="97" t="s">
        <v>4068</v>
      </c>
      <c r="F1174" s="97" t="s">
        <v>318</v>
      </c>
      <c r="G1174" s="4">
        <v>382.65</v>
      </c>
      <c r="H1174" s="4">
        <v>375</v>
      </c>
      <c r="I1174" s="4">
        <v>74.999999999999986</v>
      </c>
      <c r="J1174" s="198"/>
      <c r="K1174" s="390"/>
      <c r="L1174" s="390"/>
      <c r="N1174" s="390"/>
    </row>
    <row r="1175" spans="1:14" ht="20.100000000000001" customHeight="1" x14ac:dyDescent="0.2">
      <c r="A1175" s="97">
        <v>1167</v>
      </c>
      <c r="B1175" s="97" t="s">
        <v>4666</v>
      </c>
      <c r="C1175" s="97" t="s">
        <v>3510</v>
      </c>
      <c r="D1175" s="97" t="s">
        <v>4667</v>
      </c>
      <c r="E1175" s="97" t="s">
        <v>4068</v>
      </c>
      <c r="F1175" s="97" t="s">
        <v>318</v>
      </c>
      <c r="G1175" s="4">
        <v>375</v>
      </c>
      <c r="H1175" s="4">
        <v>375</v>
      </c>
      <c r="I1175" s="4">
        <v>75</v>
      </c>
      <c r="J1175" s="198"/>
      <c r="K1175" s="390"/>
      <c r="L1175" s="390"/>
      <c r="N1175" s="390"/>
    </row>
    <row r="1176" spans="1:14" ht="20.100000000000001" customHeight="1" x14ac:dyDescent="0.2">
      <c r="A1176" s="97">
        <v>1168</v>
      </c>
      <c r="B1176" s="97" t="s">
        <v>4668</v>
      </c>
      <c r="C1176" s="97" t="s">
        <v>2396</v>
      </c>
      <c r="D1176" s="97" t="s">
        <v>4669</v>
      </c>
      <c r="E1176" s="97" t="s">
        <v>4068</v>
      </c>
      <c r="F1176" s="97" t="s">
        <v>318</v>
      </c>
      <c r="G1176" s="4">
        <v>375</v>
      </c>
      <c r="H1176" s="4">
        <v>375</v>
      </c>
      <c r="I1176" s="4">
        <v>75</v>
      </c>
      <c r="J1176" s="198"/>
      <c r="K1176" s="390"/>
      <c r="L1176" s="390"/>
      <c r="N1176" s="390"/>
    </row>
    <row r="1177" spans="1:14" ht="20.100000000000001" customHeight="1" x14ac:dyDescent="0.2">
      <c r="A1177" s="97">
        <v>1169</v>
      </c>
      <c r="B1177" s="97" t="s">
        <v>2481</v>
      </c>
      <c r="C1177" s="97" t="s">
        <v>4670</v>
      </c>
      <c r="D1177" s="97" t="s">
        <v>4671</v>
      </c>
      <c r="E1177" s="97" t="s">
        <v>4068</v>
      </c>
      <c r="F1177" s="97" t="s">
        <v>318</v>
      </c>
      <c r="G1177" s="4">
        <v>382.65</v>
      </c>
      <c r="H1177" s="4">
        <v>375</v>
      </c>
      <c r="I1177" s="4">
        <v>74.999999999999986</v>
      </c>
      <c r="J1177" s="198"/>
      <c r="K1177" s="390"/>
      <c r="L1177" s="390"/>
      <c r="N1177" s="390"/>
    </row>
    <row r="1178" spans="1:14" ht="20.100000000000001" customHeight="1" x14ac:dyDescent="0.2">
      <c r="A1178" s="97">
        <v>1170</v>
      </c>
      <c r="B1178" s="97" t="s">
        <v>2647</v>
      </c>
      <c r="C1178" s="97" t="s">
        <v>2664</v>
      </c>
      <c r="D1178" s="97" t="s">
        <v>4672</v>
      </c>
      <c r="E1178" s="97" t="s">
        <v>4068</v>
      </c>
      <c r="F1178" s="97" t="s">
        <v>318</v>
      </c>
      <c r="G1178" s="4">
        <v>382.65</v>
      </c>
      <c r="H1178" s="4">
        <v>375</v>
      </c>
      <c r="I1178" s="4">
        <v>74.999999999999986</v>
      </c>
      <c r="J1178" s="198"/>
      <c r="K1178" s="390"/>
      <c r="L1178" s="390"/>
      <c r="N1178" s="390"/>
    </row>
    <row r="1179" spans="1:14" ht="20.100000000000001" customHeight="1" x14ac:dyDescent="0.2">
      <c r="A1179" s="97">
        <v>1171</v>
      </c>
      <c r="B1179" s="97" t="s">
        <v>3241</v>
      </c>
      <c r="C1179" s="97" t="s">
        <v>4673</v>
      </c>
      <c r="D1179" s="97" t="s">
        <v>4674</v>
      </c>
      <c r="E1179" s="97" t="s">
        <v>4068</v>
      </c>
      <c r="F1179" s="97" t="s">
        <v>318</v>
      </c>
      <c r="G1179" s="4">
        <v>382.65</v>
      </c>
      <c r="H1179" s="4">
        <v>375</v>
      </c>
      <c r="I1179" s="4">
        <v>74.999999999999986</v>
      </c>
      <c r="J1179" s="198"/>
      <c r="K1179" s="390"/>
      <c r="L1179" s="390"/>
      <c r="N1179" s="390"/>
    </row>
    <row r="1180" spans="1:14" ht="20.100000000000001" customHeight="1" x14ac:dyDescent="0.2">
      <c r="A1180" s="97">
        <v>1172</v>
      </c>
      <c r="B1180" s="97" t="s">
        <v>4675</v>
      </c>
      <c r="C1180" s="97" t="s">
        <v>3785</v>
      </c>
      <c r="D1180" s="97" t="s">
        <v>4676</v>
      </c>
      <c r="E1180" s="97" t="s">
        <v>4068</v>
      </c>
      <c r="F1180" s="97" t="s">
        <v>318</v>
      </c>
      <c r="G1180" s="4">
        <v>382.65</v>
      </c>
      <c r="H1180" s="4">
        <v>375</v>
      </c>
      <c r="I1180" s="4">
        <v>74.999999999999986</v>
      </c>
      <c r="J1180" s="198"/>
      <c r="K1180" s="390"/>
      <c r="L1180" s="390"/>
      <c r="N1180" s="390"/>
    </row>
    <row r="1181" spans="1:14" ht="20.100000000000001" customHeight="1" x14ac:dyDescent="0.2">
      <c r="A1181" s="97">
        <v>1173</v>
      </c>
      <c r="B1181" s="97" t="s">
        <v>4677</v>
      </c>
      <c r="C1181" s="97" t="s">
        <v>3897</v>
      </c>
      <c r="D1181" s="97" t="s">
        <v>4678</v>
      </c>
      <c r="E1181" s="97" t="s">
        <v>4068</v>
      </c>
      <c r="F1181" s="97" t="s">
        <v>318</v>
      </c>
      <c r="G1181" s="4">
        <v>375</v>
      </c>
      <c r="H1181" s="4">
        <v>375</v>
      </c>
      <c r="I1181" s="4">
        <v>75</v>
      </c>
      <c r="J1181" s="198"/>
      <c r="K1181" s="390"/>
      <c r="L1181" s="390"/>
      <c r="N1181" s="390"/>
    </row>
    <row r="1182" spans="1:14" ht="20.100000000000001" customHeight="1" x14ac:dyDescent="0.2">
      <c r="A1182" s="97">
        <v>1174</v>
      </c>
      <c r="B1182" s="97" t="s">
        <v>4679</v>
      </c>
      <c r="C1182" s="97" t="s">
        <v>3897</v>
      </c>
      <c r="D1182" s="97" t="s">
        <v>4680</v>
      </c>
      <c r="E1182" s="97" t="s">
        <v>4068</v>
      </c>
      <c r="F1182" s="97" t="s">
        <v>318</v>
      </c>
      <c r="G1182" s="4">
        <v>375</v>
      </c>
      <c r="H1182" s="4">
        <v>375</v>
      </c>
      <c r="I1182" s="4">
        <v>75</v>
      </c>
      <c r="J1182" s="198"/>
      <c r="K1182" s="390"/>
      <c r="L1182" s="390"/>
      <c r="N1182" s="390"/>
    </row>
    <row r="1183" spans="1:14" ht="20.100000000000001" customHeight="1" x14ac:dyDescent="0.2">
      <c r="A1183" s="97">
        <v>1175</v>
      </c>
      <c r="B1183" s="97" t="s">
        <v>4681</v>
      </c>
      <c r="C1183" s="97" t="s">
        <v>4682</v>
      </c>
      <c r="D1183" s="97" t="s">
        <v>4683</v>
      </c>
      <c r="E1183" s="97" t="s">
        <v>4068</v>
      </c>
      <c r="F1183" s="97" t="s">
        <v>318</v>
      </c>
      <c r="G1183" s="4">
        <v>382.65</v>
      </c>
      <c r="H1183" s="4">
        <v>375</v>
      </c>
      <c r="I1183" s="4">
        <v>74.999999999999986</v>
      </c>
      <c r="J1183" s="198"/>
      <c r="K1183" s="390"/>
      <c r="L1183" s="390"/>
      <c r="N1183" s="390"/>
    </row>
    <row r="1184" spans="1:14" ht="20.100000000000001" customHeight="1" x14ac:dyDescent="0.2">
      <c r="A1184" s="97">
        <v>1176</v>
      </c>
      <c r="B1184" s="97" t="s">
        <v>4684</v>
      </c>
      <c r="C1184" s="97" t="s">
        <v>4685</v>
      </c>
      <c r="D1184" s="97" t="s">
        <v>4686</v>
      </c>
      <c r="E1184" s="97" t="s">
        <v>4068</v>
      </c>
      <c r="F1184" s="97" t="s">
        <v>318</v>
      </c>
      <c r="G1184" s="4">
        <v>382.65</v>
      </c>
      <c r="H1184" s="4">
        <v>375</v>
      </c>
      <c r="I1184" s="4">
        <v>74.999999999999986</v>
      </c>
      <c r="J1184" s="198"/>
      <c r="K1184" s="390"/>
      <c r="L1184" s="390"/>
      <c r="N1184" s="390"/>
    </row>
    <row r="1185" spans="1:14" ht="20.100000000000001" customHeight="1" x14ac:dyDescent="0.2">
      <c r="A1185" s="97">
        <v>1177</v>
      </c>
      <c r="B1185" s="97" t="s">
        <v>4687</v>
      </c>
      <c r="C1185" s="97" t="s">
        <v>3855</v>
      </c>
      <c r="D1185" s="97" t="s">
        <v>4688</v>
      </c>
      <c r="E1185" s="97" t="s">
        <v>4068</v>
      </c>
      <c r="F1185" s="97" t="s">
        <v>318</v>
      </c>
      <c r="G1185" s="4">
        <v>382.65</v>
      </c>
      <c r="H1185" s="4">
        <v>375</v>
      </c>
      <c r="I1185" s="4">
        <v>74.999999999999986</v>
      </c>
      <c r="J1185" s="198"/>
      <c r="K1185" s="390"/>
      <c r="L1185" s="390"/>
      <c r="N1185" s="390"/>
    </row>
    <row r="1186" spans="1:14" ht="20.100000000000001" customHeight="1" x14ac:dyDescent="0.2">
      <c r="A1186" s="97">
        <v>1178</v>
      </c>
      <c r="B1186" s="97" t="s">
        <v>4689</v>
      </c>
      <c r="C1186" s="97" t="s">
        <v>4690</v>
      </c>
      <c r="D1186" s="97" t="s">
        <v>4691</v>
      </c>
      <c r="E1186" s="97" t="s">
        <v>4068</v>
      </c>
      <c r="F1186" s="97" t="s">
        <v>318</v>
      </c>
      <c r="G1186" s="4">
        <v>382.65</v>
      </c>
      <c r="H1186" s="4">
        <v>375</v>
      </c>
      <c r="I1186" s="4">
        <v>74.999999999999986</v>
      </c>
      <c r="J1186" s="198"/>
      <c r="K1186" s="390"/>
      <c r="L1186" s="390"/>
      <c r="N1186" s="390"/>
    </row>
    <row r="1187" spans="1:14" ht="20.100000000000001" customHeight="1" x14ac:dyDescent="0.2">
      <c r="A1187" s="97">
        <v>1179</v>
      </c>
      <c r="B1187" s="97" t="s">
        <v>2878</v>
      </c>
      <c r="C1187" s="97" t="s">
        <v>2784</v>
      </c>
      <c r="D1187" s="97" t="s">
        <v>4692</v>
      </c>
      <c r="E1187" s="97" t="s">
        <v>4068</v>
      </c>
      <c r="F1187" s="97" t="s">
        <v>318</v>
      </c>
      <c r="G1187" s="4">
        <v>382.65</v>
      </c>
      <c r="H1187" s="4">
        <v>375</v>
      </c>
      <c r="I1187" s="4">
        <v>74.999999999999986</v>
      </c>
      <c r="J1187" s="198"/>
      <c r="K1187" s="390"/>
      <c r="L1187" s="390"/>
      <c r="N1187" s="390"/>
    </row>
    <row r="1188" spans="1:14" ht="20.100000000000001" customHeight="1" x14ac:dyDescent="0.2">
      <c r="A1188" s="97">
        <v>1180</v>
      </c>
      <c r="B1188" s="97" t="s">
        <v>2558</v>
      </c>
      <c r="C1188" s="97" t="s">
        <v>4693</v>
      </c>
      <c r="D1188" s="97" t="s">
        <v>4694</v>
      </c>
      <c r="E1188" s="97" t="s">
        <v>4068</v>
      </c>
      <c r="F1188" s="97" t="s">
        <v>318</v>
      </c>
      <c r="G1188" s="4">
        <v>382.65</v>
      </c>
      <c r="H1188" s="4">
        <v>375</v>
      </c>
      <c r="I1188" s="4">
        <v>74.999999999999986</v>
      </c>
      <c r="J1188" s="198"/>
      <c r="K1188" s="390"/>
      <c r="L1188" s="390"/>
      <c r="N1188" s="390"/>
    </row>
    <row r="1189" spans="1:14" ht="20.100000000000001" customHeight="1" x14ac:dyDescent="0.2">
      <c r="A1189" s="97">
        <v>1181</v>
      </c>
      <c r="B1189" s="97" t="s">
        <v>4648</v>
      </c>
      <c r="C1189" s="97" t="s">
        <v>4695</v>
      </c>
      <c r="D1189" s="97" t="s">
        <v>4696</v>
      </c>
      <c r="E1189" s="97" t="s">
        <v>4068</v>
      </c>
      <c r="F1189" s="97" t="s">
        <v>318</v>
      </c>
      <c r="G1189" s="4">
        <v>382.65</v>
      </c>
      <c r="H1189" s="4">
        <v>375</v>
      </c>
      <c r="I1189" s="4">
        <v>74.999999999999986</v>
      </c>
      <c r="J1189" s="198"/>
      <c r="K1189" s="390"/>
      <c r="L1189" s="390"/>
      <c r="N1189" s="390"/>
    </row>
    <row r="1190" spans="1:14" ht="20.100000000000001" customHeight="1" x14ac:dyDescent="0.2">
      <c r="A1190" s="97">
        <v>1182</v>
      </c>
      <c r="B1190" s="97" t="s">
        <v>4697</v>
      </c>
      <c r="C1190" s="97" t="s">
        <v>4698</v>
      </c>
      <c r="D1190" s="97" t="s">
        <v>4699</v>
      </c>
      <c r="E1190" s="97" t="s">
        <v>4068</v>
      </c>
      <c r="F1190" s="97" t="s">
        <v>318</v>
      </c>
      <c r="G1190" s="4">
        <v>382.65</v>
      </c>
      <c r="H1190" s="4">
        <v>375</v>
      </c>
      <c r="I1190" s="4">
        <v>74.999999999999986</v>
      </c>
      <c r="J1190" s="198"/>
      <c r="K1190" s="390"/>
      <c r="L1190" s="390"/>
      <c r="N1190" s="390"/>
    </row>
    <row r="1191" spans="1:14" ht="20.100000000000001" customHeight="1" x14ac:dyDescent="0.2">
      <c r="A1191" s="97">
        <v>1183</v>
      </c>
      <c r="B1191" s="97" t="s">
        <v>3817</v>
      </c>
      <c r="C1191" s="97" t="s">
        <v>3818</v>
      </c>
      <c r="D1191" s="97" t="s">
        <v>3819</v>
      </c>
      <c r="E1191" s="97" t="s">
        <v>4068</v>
      </c>
      <c r="F1191" s="97" t="s">
        <v>318</v>
      </c>
      <c r="G1191" s="4">
        <v>382.65</v>
      </c>
      <c r="H1191" s="4">
        <v>375</v>
      </c>
      <c r="I1191" s="4">
        <v>74.999999999999986</v>
      </c>
      <c r="J1191" s="198"/>
      <c r="K1191" s="390"/>
      <c r="L1191" s="390"/>
      <c r="N1191" s="390"/>
    </row>
    <row r="1192" spans="1:14" ht="20.100000000000001" customHeight="1" x14ac:dyDescent="0.2">
      <c r="A1192" s="97">
        <v>1184</v>
      </c>
      <c r="B1192" s="97" t="s">
        <v>4700</v>
      </c>
      <c r="C1192" s="97" t="s">
        <v>4701</v>
      </c>
      <c r="D1192" s="97" t="s">
        <v>4702</v>
      </c>
      <c r="E1192" s="97" t="s">
        <v>4068</v>
      </c>
      <c r="F1192" s="97" t="s">
        <v>318</v>
      </c>
      <c r="G1192" s="4">
        <v>382.65</v>
      </c>
      <c r="H1192" s="4">
        <v>375</v>
      </c>
      <c r="I1192" s="4">
        <v>74.999999999999986</v>
      </c>
      <c r="J1192" s="198"/>
      <c r="K1192" s="390"/>
      <c r="L1192" s="390"/>
      <c r="N1192" s="390"/>
    </row>
    <row r="1193" spans="1:14" ht="20.100000000000001" customHeight="1" x14ac:dyDescent="0.2">
      <c r="A1193" s="97">
        <v>1185</v>
      </c>
      <c r="B1193" s="97" t="s">
        <v>4703</v>
      </c>
      <c r="C1193" s="97" t="s">
        <v>3818</v>
      </c>
      <c r="D1193" s="97" t="s">
        <v>4704</v>
      </c>
      <c r="E1193" s="97" t="s">
        <v>4068</v>
      </c>
      <c r="F1193" s="97" t="s">
        <v>318</v>
      </c>
      <c r="G1193" s="4">
        <v>375</v>
      </c>
      <c r="H1193" s="4">
        <v>375</v>
      </c>
      <c r="I1193" s="4">
        <v>75</v>
      </c>
      <c r="J1193" s="198"/>
      <c r="K1193" s="390"/>
      <c r="L1193" s="390"/>
      <c r="N1193" s="390"/>
    </row>
    <row r="1194" spans="1:14" ht="20.100000000000001" customHeight="1" x14ac:dyDescent="0.2">
      <c r="A1194" s="97">
        <v>1186</v>
      </c>
      <c r="B1194" s="97" t="s">
        <v>3696</v>
      </c>
      <c r="C1194" s="97" t="s">
        <v>4705</v>
      </c>
      <c r="D1194" s="97" t="s">
        <v>4706</v>
      </c>
      <c r="E1194" s="97" t="s">
        <v>4068</v>
      </c>
      <c r="F1194" s="97" t="s">
        <v>318</v>
      </c>
      <c r="G1194" s="4">
        <v>375</v>
      </c>
      <c r="H1194" s="4">
        <v>375</v>
      </c>
      <c r="I1194" s="4">
        <v>75</v>
      </c>
      <c r="J1194" s="198"/>
      <c r="K1194" s="390"/>
      <c r="L1194" s="390"/>
      <c r="N1194" s="390"/>
    </row>
    <row r="1195" spans="1:14" ht="20.100000000000001" customHeight="1" x14ac:dyDescent="0.2">
      <c r="A1195" s="97">
        <v>1187</v>
      </c>
      <c r="B1195" s="97" t="s">
        <v>3229</v>
      </c>
      <c r="C1195" s="97" t="s">
        <v>3694</v>
      </c>
      <c r="D1195" s="97" t="s">
        <v>4707</v>
      </c>
      <c r="E1195" s="97" t="s">
        <v>4068</v>
      </c>
      <c r="F1195" s="97" t="s">
        <v>318</v>
      </c>
      <c r="G1195" s="4">
        <v>382.65</v>
      </c>
      <c r="H1195" s="4">
        <v>375</v>
      </c>
      <c r="I1195" s="4">
        <v>74.999999999999986</v>
      </c>
      <c r="J1195" s="198"/>
      <c r="K1195" s="390"/>
      <c r="L1195" s="390"/>
      <c r="N1195" s="390"/>
    </row>
    <row r="1196" spans="1:14" ht="20.100000000000001" customHeight="1" x14ac:dyDescent="0.2">
      <c r="A1196" s="97">
        <v>1188</v>
      </c>
      <c r="B1196" s="97" t="s">
        <v>4708</v>
      </c>
      <c r="C1196" s="97" t="s">
        <v>2664</v>
      </c>
      <c r="D1196" s="97" t="s">
        <v>4709</v>
      </c>
      <c r="E1196" s="97" t="s">
        <v>4068</v>
      </c>
      <c r="F1196" s="97" t="s">
        <v>318</v>
      </c>
      <c r="G1196" s="4">
        <v>382.65</v>
      </c>
      <c r="H1196" s="4">
        <v>375</v>
      </c>
      <c r="I1196" s="4">
        <v>74.999999999999986</v>
      </c>
      <c r="J1196" s="198"/>
      <c r="K1196" s="390"/>
      <c r="L1196" s="390"/>
      <c r="N1196" s="390"/>
    </row>
    <row r="1197" spans="1:14" ht="20.100000000000001" customHeight="1" x14ac:dyDescent="0.2">
      <c r="A1197" s="97">
        <v>1189</v>
      </c>
      <c r="B1197" s="97" t="s">
        <v>2772</v>
      </c>
      <c r="C1197" s="97" t="s">
        <v>4609</v>
      </c>
      <c r="D1197" s="97" t="s">
        <v>4710</v>
      </c>
      <c r="E1197" s="97" t="s">
        <v>4068</v>
      </c>
      <c r="F1197" s="97" t="s">
        <v>318</v>
      </c>
      <c r="G1197" s="4">
        <v>382.65</v>
      </c>
      <c r="H1197" s="4">
        <v>375</v>
      </c>
      <c r="I1197" s="4">
        <v>74.999999999999986</v>
      </c>
      <c r="J1197" s="198"/>
      <c r="K1197" s="390"/>
      <c r="L1197" s="390"/>
      <c r="N1197" s="390"/>
    </row>
    <row r="1198" spans="1:14" ht="20.100000000000001" customHeight="1" x14ac:dyDescent="0.2">
      <c r="A1198" s="97">
        <v>1190</v>
      </c>
      <c r="B1198" s="97" t="s">
        <v>4711</v>
      </c>
      <c r="C1198" s="97" t="s">
        <v>4712</v>
      </c>
      <c r="D1198" s="97" t="s">
        <v>4713</v>
      </c>
      <c r="E1198" s="97" t="s">
        <v>4068</v>
      </c>
      <c r="F1198" s="97" t="s">
        <v>318</v>
      </c>
      <c r="G1198" s="4">
        <v>382.65</v>
      </c>
      <c r="H1198" s="4">
        <v>375</v>
      </c>
      <c r="I1198" s="4">
        <v>74.999999999999986</v>
      </c>
      <c r="J1198" s="198"/>
      <c r="K1198" s="390"/>
      <c r="L1198" s="390"/>
      <c r="N1198" s="390"/>
    </row>
    <row r="1199" spans="1:14" ht="20.100000000000001" customHeight="1" x14ac:dyDescent="0.2">
      <c r="A1199" s="97">
        <v>1191</v>
      </c>
      <c r="B1199" s="97" t="s">
        <v>4235</v>
      </c>
      <c r="C1199" s="97" t="s">
        <v>3910</v>
      </c>
      <c r="D1199" s="97" t="s">
        <v>4714</v>
      </c>
      <c r="E1199" s="97" t="s">
        <v>4068</v>
      </c>
      <c r="F1199" s="97" t="s">
        <v>318</v>
      </c>
      <c r="G1199" s="4">
        <v>382.65</v>
      </c>
      <c r="H1199" s="4">
        <v>375</v>
      </c>
      <c r="I1199" s="4">
        <v>74.999999999999986</v>
      </c>
      <c r="J1199" s="198"/>
      <c r="K1199" s="390"/>
      <c r="L1199" s="390"/>
      <c r="N1199" s="390"/>
    </row>
    <row r="1200" spans="1:14" ht="20.100000000000001" customHeight="1" x14ac:dyDescent="0.2">
      <c r="A1200" s="97">
        <v>1192</v>
      </c>
      <c r="B1200" s="97" t="s">
        <v>2479</v>
      </c>
      <c r="C1200" s="97" t="s">
        <v>3929</v>
      </c>
      <c r="D1200" s="97" t="s">
        <v>4715</v>
      </c>
      <c r="E1200" s="97" t="s">
        <v>4068</v>
      </c>
      <c r="F1200" s="97" t="s">
        <v>318</v>
      </c>
      <c r="G1200" s="4">
        <v>382.65</v>
      </c>
      <c r="H1200" s="4">
        <v>375</v>
      </c>
      <c r="I1200" s="4">
        <v>74.999999999999986</v>
      </c>
      <c r="J1200" s="198"/>
      <c r="K1200" s="390"/>
      <c r="L1200" s="390"/>
      <c r="N1200" s="390"/>
    </row>
    <row r="1201" spans="1:14" ht="20.100000000000001" customHeight="1" x14ac:dyDescent="0.2">
      <c r="A1201" s="97">
        <v>1193</v>
      </c>
      <c r="B1201" s="97" t="s">
        <v>4716</v>
      </c>
      <c r="C1201" s="97" t="s">
        <v>3747</v>
      </c>
      <c r="D1201" s="97" t="s">
        <v>4717</v>
      </c>
      <c r="E1201" s="97" t="s">
        <v>4068</v>
      </c>
      <c r="F1201" s="97" t="s">
        <v>318</v>
      </c>
      <c r="G1201" s="4">
        <v>382.65</v>
      </c>
      <c r="H1201" s="4">
        <v>375</v>
      </c>
      <c r="I1201" s="4">
        <v>74.999999999999986</v>
      </c>
      <c r="J1201" s="198"/>
      <c r="K1201" s="390"/>
      <c r="L1201" s="390"/>
      <c r="N1201" s="390"/>
    </row>
    <row r="1202" spans="1:14" ht="20.100000000000001" customHeight="1" x14ac:dyDescent="0.2">
      <c r="A1202" s="97">
        <v>1194</v>
      </c>
      <c r="B1202" s="97" t="s">
        <v>2550</v>
      </c>
      <c r="C1202" s="97" t="s">
        <v>2784</v>
      </c>
      <c r="D1202" s="97" t="s">
        <v>4718</v>
      </c>
      <c r="E1202" s="97" t="s">
        <v>4068</v>
      </c>
      <c r="F1202" s="97" t="s">
        <v>318</v>
      </c>
      <c r="G1202" s="4">
        <v>382.65</v>
      </c>
      <c r="H1202" s="4">
        <v>375</v>
      </c>
      <c r="I1202" s="4">
        <v>74.999999999999986</v>
      </c>
      <c r="J1202" s="198"/>
      <c r="K1202" s="390"/>
      <c r="L1202" s="390"/>
      <c r="N1202" s="390"/>
    </row>
    <row r="1203" spans="1:14" ht="20.100000000000001" customHeight="1" x14ac:dyDescent="0.2">
      <c r="A1203" s="97">
        <v>1195</v>
      </c>
      <c r="B1203" s="97" t="s">
        <v>4055</v>
      </c>
      <c r="C1203" s="97" t="s">
        <v>4690</v>
      </c>
      <c r="D1203" s="97" t="s">
        <v>4719</v>
      </c>
      <c r="E1203" s="97" t="s">
        <v>4068</v>
      </c>
      <c r="F1203" s="97" t="s">
        <v>318</v>
      </c>
      <c r="G1203" s="4">
        <v>382.65</v>
      </c>
      <c r="H1203" s="4">
        <v>375</v>
      </c>
      <c r="I1203" s="4">
        <v>74.999999999999986</v>
      </c>
      <c r="J1203" s="198"/>
      <c r="K1203" s="390"/>
      <c r="L1203" s="390"/>
      <c r="N1203" s="390"/>
    </row>
    <row r="1204" spans="1:14" ht="20.100000000000001" customHeight="1" x14ac:dyDescent="0.2">
      <c r="A1204" s="97">
        <v>1196</v>
      </c>
      <c r="B1204" s="97" t="s">
        <v>2323</v>
      </c>
      <c r="C1204" s="97" t="s">
        <v>3992</v>
      </c>
      <c r="D1204" s="97" t="s">
        <v>4720</v>
      </c>
      <c r="E1204" s="97" t="s">
        <v>4068</v>
      </c>
      <c r="F1204" s="97" t="s">
        <v>318</v>
      </c>
      <c r="G1204" s="4">
        <v>382.65</v>
      </c>
      <c r="H1204" s="4">
        <v>375</v>
      </c>
      <c r="I1204" s="4">
        <v>74.999999999999986</v>
      </c>
      <c r="J1204" s="198"/>
      <c r="K1204" s="390"/>
      <c r="L1204" s="390"/>
      <c r="N1204" s="390"/>
    </row>
    <row r="1205" spans="1:14" ht="20.100000000000001" customHeight="1" x14ac:dyDescent="0.2">
      <c r="A1205" s="97">
        <v>1197</v>
      </c>
      <c r="B1205" s="97" t="s">
        <v>4721</v>
      </c>
      <c r="C1205" s="97" t="s">
        <v>3193</v>
      </c>
      <c r="D1205" s="97" t="s">
        <v>4722</v>
      </c>
      <c r="E1205" s="97" t="s">
        <v>4068</v>
      </c>
      <c r="F1205" s="97" t="s">
        <v>318</v>
      </c>
      <c r="G1205" s="4">
        <v>382.65</v>
      </c>
      <c r="H1205" s="4">
        <v>375</v>
      </c>
      <c r="I1205" s="4">
        <v>74.999999999999986</v>
      </c>
      <c r="J1205" s="198"/>
      <c r="K1205" s="390"/>
      <c r="L1205" s="390"/>
      <c r="N1205" s="390"/>
    </row>
    <row r="1206" spans="1:14" ht="20.100000000000001" customHeight="1" x14ac:dyDescent="0.2">
      <c r="A1206" s="97">
        <v>1198</v>
      </c>
      <c r="B1206" s="97" t="s">
        <v>4723</v>
      </c>
      <c r="C1206" s="97" t="s">
        <v>4724</v>
      </c>
      <c r="D1206" s="97" t="s">
        <v>4725</v>
      </c>
      <c r="E1206" s="97" t="s">
        <v>4068</v>
      </c>
      <c r="F1206" s="97" t="s">
        <v>318</v>
      </c>
      <c r="G1206" s="4">
        <v>382.65</v>
      </c>
      <c r="H1206" s="4">
        <v>375</v>
      </c>
      <c r="I1206" s="4">
        <v>74.999999999999986</v>
      </c>
      <c r="J1206" s="198"/>
      <c r="K1206" s="390"/>
      <c r="L1206" s="390"/>
      <c r="N1206" s="390"/>
    </row>
    <row r="1207" spans="1:14" ht="20.100000000000001" customHeight="1" x14ac:dyDescent="0.2">
      <c r="A1207" s="97">
        <v>1199</v>
      </c>
      <c r="B1207" s="97" t="s">
        <v>4726</v>
      </c>
      <c r="C1207" s="97" t="s">
        <v>2435</v>
      </c>
      <c r="D1207" s="97" t="s">
        <v>4727</v>
      </c>
      <c r="E1207" s="97" t="s">
        <v>4068</v>
      </c>
      <c r="F1207" s="97" t="s">
        <v>318</v>
      </c>
      <c r="G1207" s="4">
        <v>375</v>
      </c>
      <c r="H1207" s="4">
        <v>375</v>
      </c>
      <c r="I1207" s="4">
        <v>75</v>
      </c>
      <c r="J1207" s="198"/>
      <c r="K1207" s="390"/>
      <c r="L1207" s="390"/>
      <c r="N1207" s="390"/>
    </row>
    <row r="1208" spans="1:14" ht="20.100000000000001" customHeight="1" x14ac:dyDescent="0.2">
      <c r="A1208" s="97">
        <v>1200</v>
      </c>
      <c r="B1208" s="97" t="s">
        <v>4321</v>
      </c>
      <c r="C1208" s="97" t="s">
        <v>4728</v>
      </c>
      <c r="D1208" s="97" t="s">
        <v>4729</v>
      </c>
      <c r="E1208" s="97" t="s">
        <v>4068</v>
      </c>
      <c r="F1208" s="97" t="s">
        <v>318</v>
      </c>
      <c r="G1208" s="4">
        <v>382.65</v>
      </c>
      <c r="H1208" s="4">
        <v>375</v>
      </c>
      <c r="I1208" s="4">
        <v>74.999999999999986</v>
      </c>
      <c r="J1208" s="198"/>
      <c r="K1208" s="390"/>
      <c r="L1208" s="390"/>
      <c r="N1208" s="390"/>
    </row>
    <row r="1209" spans="1:14" ht="20.100000000000001" customHeight="1" x14ac:dyDescent="0.2">
      <c r="A1209" s="97">
        <v>1201</v>
      </c>
      <c r="B1209" s="97" t="s">
        <v>4730</v>
      </c>
      <c r="C1209" s="97" t="s">
        <v>4731</v>
      </c>
      <c r="D1209" s="97" t="s">
        <v>4732</v>
      </c>
      <c r="E1209" s="97" t="s">
        <v>4068</v>
      </c>
      <c r="F1209" s="97" t="s">
        <v>318</v>
      </c>
      <c r="G1209" s="4">
        <v>382.65</v>
      </c>
      <c r="H1209" s="4">
        <v>375</v>
      </c>
      <c r="I1209" s="4">
        <v>74.999999999999986</v>
      </c>
      <c r="J1209" s="198"/>
      <c r="K1209" s="390"/>
      <c r="L1209" s="390"/>
      <c r="N1209" s="390"/>
    </row>
    <row r="1210" spans="1:14" ht="20.100000000000001" customHeight="1" x14ac:dyDescent="0.2">
      <c r="A1210" s="97">
        <v>1202</v>
      </c>
      <c r="B1210" s="97" t="s">
        <v>4733</v>
      </c>
      <c r="C1210" s="97" t="s">
        <v>4734</v>
      </c>
      <c r="D1210" s="97" t="s">
        <v>4735</v>
      </c>
      <c r="E1210" s="97" t="s">
        <v>4068</v>
      </c>
      <c r="F1210" s="97" t="s">
        <v>318</v>
      </c>
      <c r="G1210" s="4">
        <v>382.65</v>
      </c>
      <c r="H1210" s="4">
        <v>375</v>
      </c>
      <c r="I1210" s="4">
        <v>74.999999999999986</v>
      </c>
      <c r="J1210" s="198"/>
      <c r="K1210" s="390"/>
      <c r="L1210" s="390"/>
      <c r="N1210" s="390"/>
    </row>
    <row r="1211" spans="1:14" ht="20.100000000000001" customHeight="1" x14ac:dyDescent="0.2">
      <c r="A1211" s="97">
        <v>1203</v>
      </c>
      <c r="B1211" s="97" t="s">
        <v>4736</v>
      </c>
      <c r="C1211" s="97" t="s">
        <v>2784</v>
      </c>
      <c r="D1211" s="97" t="s">
        <v>4737</v>
      </c>
      <c r="E1211" s="97" t="s">
        <v>4068</v>
      </c>
      <c r="F1211" s="97" t="s">
        <v>318</v>
      </c>
      <c r="G1211" s="4">
        <v>382.65</v>
      </c>
      <c r="H1211" s="4">
        <v>375</v>
      </c>
      <c r="I1211" s="4">
        <v>74.999999999999986</v>
      </c>
      <c r="J1211" s="198"/>
      <c r="K1211" s="390"/>
      <c r="L1211" s="390"/>
      <c r="N1211" s="390"/>
    </row>
    <row r="1212" spans="1:14" ht="20.100000000000001" customHeight="1" x14ac:dyDescent="0.2">
      <c r="A1212" s="97">
        <v>1204</v>
      </c>
      <c r="B1212" s="97" t="s">
        <v>3832</v>
      </c>
      <c r="C1212" s="97" t="s">
        <v>4661</v>
      </c>
      <c r="D1212" s="97" t="s">
        <v>4738</v>
      </c>
      <c r="E1212" s="97" t="s">
        <v>4068</v>
      </c>
      <c r="F1212" s="97" t="s">
        <v>318</v>
      </c>
      <c r="G1212" s="4">
        <v>382.65</v>
      </c>
      <c r="H1212" s="4">
        <v>375</v>
      </c>
      <c r="I1212" s="4">
        <v>74.999999999999986</v>
      </c>
      <c r="J1212" s="198"/>
      <c r="K1212" s="390"/>
      <c r="L1212" s="390"/>
      <c r="N1212" s="390"/>
    </row>
    <row r="1213" spans="1:14" ht="20.100000000000001" customHeight="1" x14ac:dyDescent="0.2">
      <c r="A1213" s="97">
        <v>1205</v>
      </c>
      <c r="B1213" s="97" t="s">
        <v>4739</v>
      </c>
      <c r="C1213" s="97" t="s">
        <v>4740</v>
      </c>
      <c r="D1213" s="97" t="s">
        <v>4741</v>
      </c>
      <c r="E1213" s="97" t="s">
        <v>4068</v>
      </c>
      <c r="F1213" s="97" t="s">
        <v>318</v>
      </c>
      <c r="G1213" s="4">
        <v>382.65</v>
      </c>
      <c r="H1213" s="4">
        <v>375</v>
      </c>
      <c r="I1213" s="4">
        <v>74.999999999999986</v>
      </c>
      <c r="J1213" s="198"/>
      <c r="K1213" s="390"/>
      <c r="L1213" s="390"/>
      <c r="N1213" s="390"/>
    </row>
    <row r="1214" spans="1:14" ht="20.100000000000001" customHeight="1" x14ac:dyDescent="0.2">
      <c r="A1214" s="97">
        <v>1206</v>
      </c>
      <c r="B1214" s="97" t="s">
        <v>2772</v>
      </c>
      <c r="C1214" s="97" t="s">
        <v>3910</v>
      </c>
      <c r="D1214" s="97" t="s">
        <v>4742</v>
      </c>
      <c r="E1214" s="97" t="s">
        <v>4068</v>
      </c>
      <c r="F1214" s="97" t="s">
        <v>318</v>
      </c>
      <c r="G1214" s="4">
        <v>375</v>
      </c>
      <c r="H1214" s="4">
        <v>375</v>
      </c>
      <c r="I1214" s="4">
        <v>75</v>
      </c>
      <c r="J1214" s="198"/>
      <c r="K1214" s="390"/>
      <c r="L1214" s="390"/>
      <c r="N1214" s="390"/>
    </row>
    <row r="1215" spans="1:14" ht="20.100000000000001" customHeight="1" x14ac:dyDescent="0.2">
      <c r="A1215" s="97">
        <v>1207</v>
      </c>
      <c r="B1215" s="97" t="s">
        <v>4743</v>
      </c>
      <c r="C1215" s="97" t="s">
        <v>4685</v>
      </c>
      <c r="D1215" s="97" t="s">
        <v>4744</v>
      </c>
      <c r="E1215" s="97" t="s">
        <v>4068</v>
      </c>
      <c r="F1215" s="97" t="s">
        <v>318</v>
      </c>
      <c r="G1215" s="4">
        <v>375</v>
      </c>
      <c r="H1215" s="4">
        <v>375</v>
      </c>
      <c r="I1215" s="4">
        <v>75</v>
      </c>
      <c r="J1215" s="198"/>
      <c r="K1215" s="390"/>
      <c r="L1215" s="390"/>
      <c r="N1215" s="390"/>
    </row>
    <row r="1216" spans="1:14" ht="20.100000000000001" customHeight="1" x14ac:dyDescent="0.2">
      <c r="A1216" s="97">
        <v>1208</v>
      </c>
      <c r="B1216" s="97" t="s">
        <v>4745</v>
      </c>
      <c r="C1216" s="97" t="s">
        <v>3840</v>
      </c>
      <c r="D1216" s="97" t="s">
        <v>4746</v>
      </c>
      <c r="E1216" s="97" t="s">
        <v>4068</v>
      </c>
      <c r="F1216" s="97" t="s">
        <v>318</v>
      </c>
      <c r="G1216" s="4">
        <v>382.65</v>
      </c>
      <c r="H1216" s="4">
        <v>375</v>
      </c>
      <c r="I1216" s="4">
        <v>74.999999999999986</v>
      </c>
      <c r="J1216" s="198"/>
      <c r="K1216" s="390"/>
      <c r="L1216" s="390"/>
      <c r="N1216" s="390"/>
    </row>
    <row r="1217" spans="1:14" ht="20.100000000000001" customHeight="1" x14ac:dyDescent="0.2">
      <c r="A1217" s="97">
        <v>1209</v>
      </c>
      <c r="B1217" s="97" t="s">
        <v>4747</v>
      </c>
      <c r="C1217" s="97" t="s">
        <v>3824</v>
      </c>
      <c r="D1217" s="97" t="s">
        <v>4748</v>
      </c>
      <c r="E1217" s="97" t="s">
        <v>4068</v>
      </c>
      <c r="F1217" s="97" t="s">
        <v>318</v>
      </c>
      <c r="G1217" s="4">
        <v>382.65</v>
      </c>
      <c r="H1217" s="4">
        <v>375</v>
      </c>
      <c r="I1217" s="4">
        <v>74.999999999999986</v>
      </c>
      <c r="J1217" s="198"/>
      <c r="K1217" s="390"/>
      <c r="L1217" s="390"/>
      <c r="N1217" s="390"/>
    </row>
    <row r="1218" spans="1:14" ht="20.100000000000001" customHeight="1" x14ac:dyDescent="0.2">
      <c r="A1218" s="97">
        <v>1210</v>
      </c>
      <c r="B1218" s="97" t="s">
        <v>4749</v>
      </c>
      <c r="C1218" s="97" t="s">
        <v>4750</v>
      </c>
      <c r="D1218" s="97" t="s">
        <v>4751</v>
      </c>
      <c r="E1218" s="97" t="s">
        <v>4068</v>
      </c>
      <c r="F1218" s="97" t="s">
        <v>318</v>
      </c>
      <c r="G1218" s="4">
        <v>382.65</v>
      </c>
      <c r="H1218" s="4">
        <v>375</v>
      </c>
      <c r="I1218" s="4">
        <v>74.999999999999986</v>
      </c>
      <c r="J1218" s="198"/>
      <c r="K1218" s="390"/>
      <c r="L1218" s="390"/>
      <c r="N1218" s="390"/>
    </row>
    <row r="1219" spans="1:14" ht="20.100000000000001" customHeight="1" x14ac:dyDescent="0.2">
      <c r="A1219" s="97">
        <v>1211</v>
      </c>
      <c r="B1219" s="97" t="s">
        <v>2849</v>
      </c>
      <c r="C1219" s="97" t="s">
        <v>3193</v>
      </c>
      <c r="D1219" s="97" t="s">
        <v>4752</v>
      </c>
      <c r="E1219" s="97" t="s">
        <v>4068</v>
      </c>
      <c r="F1219" s="97" t="s">
        <v>318</v>
      </c>
      <c r="G1219" s="4">
        <v>382.65</v>
      </c>
      <c r="H1219" s="4">
        <v>375</v>
      </c>
      <c r="I1219" s="4">
        <v>74.999999999999986</v>
      </c>
      <c r="J1219" s="198"/>
      <c r="K1219" s="390"/>
      <c r="L1219" s="390"/>
      <c r="N1219" s="390"/>
    </row>
    <row r="1220" spans="1:14" ht="20.100000000000001" customHeight="1" x14ac:dyDescent="0.2">
      <c r="A1220" s="97">
        <v>1212</v>
      </c>
      <c r="B1220" s="97" t="s">
        <v>3689</v>
      </c>
      <c r="C1220" s="97" t="s">
        <v>4644</v>
      </c>
      <c r="D1220" s="97" t="s">
        <v>4753</v>
      </c>
      <c r="E1220" s="97" t="s">
        <v>4068</v>
      </c>
      <c r="F1220" s="97" t="s">
        <v>318</v>
      </c>
      <c r="G1220" s="4">
        <v>382.65</v>
      </c>
      <c r="H1220" s="4">
        <v>375</v>
      </c>
      <c r="I1220" s="4">
        <v>74.999999999999986</v>
      </c>
      <c r="J1220" s="198"/>
      <c r="K1220" s="390"/>
      <c r="L1220" s="390"/>
      <c r="N1220" s="390"/>
    </row>
    <row r="1221" spans="1:14" ht="20.100000000000001" customHeight="1" x14ac:dyDescent="0.2">
      <c r="A1221" s="97">
        <v>1213</v>
      </c>
      <c r="B1221" s="97" t="s">
        <v>4754</v>
      </c>
      <c r="C1221" s="97" t="s">
        <v>2903</v>
      </c>
      <c r="D1221" s="97" t="s">
        <v>4755</v>
      </c>
      <c r="E1221" s="97" t="s">
        <v>4068</v>
      </c>
      <c r="F1221" s="97" t="s">
        <v>318</v>
      </c>
      <c r="G1221" s="4">
        <v>382.65</v>
      </c>
      <c r="H1221" s="4">
        <v>375</v>
      </c>
      <c r="I1221" s="4">
        <v>74.999999999999986</v>
      </c>
      <c r="J1221" s="198"/>
      <c r="K1221" s="390"/>
      <c r="L1221" s="390"/>
      <c r="N1221" s="390"/>
    </row>
    <row r="1222" spans="1:14" ht="20.100000000000001" customHeight="1" x14ac:dyDescent="0.2">
      <c r="A1222" s="97">
        <v>1214</v>
      </c>
      <c r="B1222" s="97" t="s">
        <v>4756</v>
      </c>
      <c r="C1222" s="97" t="s">
        <v>3912</v>
      </c>
      <c r="D1222" s="97" t="s">
        <v>4757</v>
      </c>
      <c r="E1222" s="97" t="s">
        <v>4068</v>
      </c>
      <c r="F1222" s="97" t="s">
        <v>318</v>
      </c>
      <c r="G1222" s="4">
        <v>382.65</v>
      </c>
      <c r="H1222" s="4">
        <v>375</v>
      </c>
      <c r="I1222" s="4">
        <v>74.999999999999986</v>
      </c>
      <c r="J1222" s="198"/>
      <c r="K1222" s="390"/>
      <c r="L1222" s="390"/>
      <c r="N1222" s="390"/>
    </row>
    <row r="1223" spans="1:14" ht="20.100000000000001" customHeight="1" x14ac:dyDescent="0.2">
      <c r="A1223" s="97">
        <v>1215</v>
      </c>
      <c r="B1223" s="97" t="s">
        <v>2928</v>
      </c>
      <c r="C1223" s="97" t="s">
        <v>3193</v>
      </c>
      <c r="D1223" s="97" t="s">
        <v>4758</v>
      </c>
      <c r="E1223" s="97" t="s">
        <v>4068</v>
      </c>
      <c r="F1223" s="97" t="s">
        <v>318</v>
      </c>
      <c r="G1223" s="4">
        <v>382.65</v>
      </c>
      <c r="H1223" s="4">
        <v>375</v>
      </c>
      <c r="I1223" s="4">
        <v>74.999999999999986</v>
      </c>
      <c r="J1223" s="198"/>
      <c r="K1223" s="390"/>
      <c r="L1223" s="390"/>
      <c r="N1223" s="390"/>
    </row>
    <row r="1224" spans="1:14" ht="20.100000000000001" customHeight="1" x14ac:dyDescent="0.2">
      <c r="A1224" s="97">
        <v>1216</v>
      </c>
      <c r="B1224" s="97" t="s">
        <v>4057</v>
      </c>
      <c r="C1224" s="97" t="s">
        <v>4759</v>
      </c>
      <c r="D1224" s="97" t="s">
        <v>4760</v>
      </c>
      <c r="E1224" s="97" t="s">
        <v>4068</v>
      </c>
      <c r="F1224" s="97" t="s">
        <v>318</v>
      </c>
      <c r="G1224" s="4">
        <v>382.65</v>
      </c>
      <c r="H1224" s="4">
        <v>375</v>
      </c>
      <c r="I1224" s="4">
        <v>74.999999999999986</v>
      </c>
      <c r="J1224" s="198"/>
      <c r="K1224" s="390"/>
      <c r="L1224" s="390"/>
      <c r="N1224" s="390"/>
    </row>
    <row r="1225" spans="1:14" ht="20.100000000000001" customHeight="1" x14ac:dyDescent="0.2">
      <c r="A1225" s="97">
        <v>1217</v>
      </c>
      <c r="B1225" s="97" t="s">
        <v>2240</v>
      </c>
      <c r="C1225" s="97" t="s">
        <v>4761</v>
      </c>
      <c r="D1225" s="97" t="s">
        <v>4762</v>
      </c>
      <c r="E1225" s="97" t="s">
        <v>4068</v>
      </c>
      <c r="F1225" s="97" t="s">
        <v>318</v>
      </c>
      <c r="G1225" s="4">
        <v>382.65</v>
      </c>
      <c r="H1225" s="4">
        <v>375</v>
      </c>
      <c r="I1225" s="4">
        <v>74.999999999999986</v>
      </c>
      <c r="J1225" s="198"/>
      <c r="K1225" s="390"/>
      <c r="L1225" s="390"/>
      <c r="N1225" s="390"/>
    </row>
    <row r="1226" spans="1:14" ht="20.100000000000001" customHeight="1" x14ac:dyDescent="0.2">
      <c r="A1226" s="97">
        <v>1218</v>
      </c>
      <c r="B1226" s="97" t="s">
        <v>2247</v>
      </c>
      <c r="C1226" s="97" t="s">
        <v>4690</v>
      </c>
      <c r="D1226" s="97" t="s">
        <v>4763</v>
      </c>
      <c r="E1226" s="97" t="s">
        <v>4068</v>
      </c>
      <c r="F1226" s="97" t="s">
        <v>318</v>
      </c>
      <c r="G1226" s="4">
        <v>382.65</v>
      </c>
      <c r="H1226" s="4">
        <v>375</v>
      </c>
      <c r="I1226" s="4">
        <v>74.999999999999986</v>
      </c>
      <c r="J1226" s="198"/>
      <c r="K1226" s="390"/>
      <c r="L1226" s="390"/>
      <c r="N1226" s="390"/>
    </row>
    <row r="1227" spans="1:14" ht="20.100000000000001" customHeight="1" x14ac:dyDescent="0.2">
      <c r="A1227" s="97">
        <v>1219</v>
      </c>
      <c r="B1227" s="97" t="s">
        <v>4764</v>
      </c>
      <c r="C1227" s="97" t="s">
        <v>3864</v>
      </c>
      <c r="D1227" s="97" t="s">
        <v>4765</v>
      </c>
      <c r="E1227" s="97" t="s">
        <v>4068</v>
      </c>
      <c r="F1227" s="97" t="s">
        <v>318</v>
      </c>
      <c r="G1227" s="4">
        <v>375</v>
      </c>
      <c r="H1227" s="4">
        <v>375</v>
      </c>
      <c r="I1227" s="4">
        <v>75</v>
      </c>
      <c r="J1227" s="198"/>
      <c r="K1227" s="390"/>
      <c r="L1227" s="390"/>
      <c r="N1227" s="390"/>
    </row>
    <row r="1228" spans="1:14" ht="20.100000000000001" customHeight="1" x14ac:dyDescent="0.2">
      <c r="A1228" s="97">
        <v>1220</v>
      </c>
      <c r="B1228" s="97" t="s">
        <v>2628</v>
      </c>
      <c r="C1228" s="97" t="s">
        <v>4766</v>
      </c>
      <c r="D1228" s="97" t="s">
        <v>4767</v>
      </c>
      <c r="E1228" s="97" t="s">
        <v>4068</v>
      </c>
      <c r="F1228" s="97" t="s">
        <v>318</v>
      </c>
      <c r="G1228" s="4">
        <v>382.65</v>
      </c>
      <c r="H1228" s="4">
        <v>375</v>
      </c>
      <c r="I1228" s="4">
        <v>74.999999999999986</v>
      </c>
      <c r="J1228" s="198"/>
      <c r="K1228" s="390"/>
      <c r="L1228" s="390"/>
      <c r="N1228" s="390"/>
    </row>
    <row r="1229" spans="1:14" ht="15" x14ac:dyDescent="0.2">
      <c r="A1229" s="86" t="s">
        <v>259</v>
      </c>
      <c r="B1229" s="86"/>
      <c r="C1229" s="86"/>
      <c r="D1229" s="86"/>
      <c r="E1229" s="86"/>
      <c r="F1229" s="97"/>
      <c r="G1229" s="4"/>
      <c r="H1229" s="4"/>
      <c r="I1229" s="4"/>
    </row>
    <row r="1230" spans="1:14" ht="15" x14ac:dyDescent="0.3">
      <c r="A1230" s="86"/>
      <c r="B1230" s="98"/>
      <c r="C1230" s="98"/>
      <c r="D1230" s="98"/>
      <c r="E1230" s="98"/>
      <c r="F1230" s="86" t="s">
        <v>393</v>
      </c>
      <c r="G1230" s="85">
        <f>SUM(G9:G1229)</f>
        <v>374690.70816327317</v>
      </c>
      <c r="H1230" s="85">
        <f>SUM(H9:H1229)</f>
        <v>368534</v>
      </c>
      <c r="I1230" s="394">
        <f>SUM(I9:I1229)</f>
        <v>73688.5</v>
      </c>
    </row>
    <row r="1231" spans="1:14" ht="15" x14ac:dyDescent="0.3">
      <c r="A1231" s="196"/>
      <c r="B1231" s="196"/>
      <c r="C1231" s="196"/>
      <c r="D1231" s="196"/>
      <c r="E1231" s="196"/>
      <c r="F1231" s="196"/>
      <c r="G1231" s="196"/>
      <c r="H1231" s="171"/>
      <c r="I1231" s="171"/>
    </row>
    <row r="1232" spans="1:14" ht="15" x14ac:dyDescent="0.3">
      <c r="A1232" s="197" t="s">
        <v>406</v>
      </c>
      <c r="B1232" s="197"/>
      <c r="C1232" s="196"/>
      <c r="D1232" s="196"/>
      <c r="E1232" s="196"/>
      <c r="F1232" s="196"/>
      <c r="G1232" s="196"/>
      <c r="H1232" s="171"/>
      <c r="I1232" s="171"/>
    </row>
    <row r="1233" spans="1:9" ht="15" x14ac:dyDescent="0.3">
      <c r="A1233" s="197"/>
      <c r="B1233" s="197"/>
      <c r="C1233" s="196"/>
      <c r="D1233" s="196"/>
      <c r="E1233" s="196"/>
      <c r="F1233" s="196"/>
      <c r="G1233" s="196"/>
      <c r="H1233" s="171"/>
      <c r="I1233" s="171"/>
    </row>
    <row r="1234" spans="1:9" ht="15" x14ac:dyDescent="0.3">
      <c r="A1234" s="197"/>
      <c r="B1234" s="197"/>
      <c r="C1234" s="171"/>
      <c r="D1234" s="171"/>
      <c r="E1234" s="171"/>
      <c r="F1234" s="171"/>
      <c r="G1234" s="171"/>
      <c r="H1234" s="389"/>
      <c r="I1234" s="171"/>
    </row>
    <row r="1235" spans="1:9" ht="15" x14ac:dyDescent="0.3">
      <c r="A1235" s="197"/>
      <c r="B1235" s="197"/>
      <c r="C1235" s="171"/>
      <c r="D1235" s="171"/>
      <c r="E1235" s="171"/>
      <c r="F1235" s="171"/>
      <c r="G1235" s="171"/>
      <c r="H1235" s="389"/>
      <c r="I1235" s="171"/>
    </row>
    <row r="1236" spans="1:9" x14ac:dyDescent="0.2">
      <c r="A1236" s="194"/>
      <c r="B1236" s="194"/>
      <c r="C1236" s="194"/>
      <c r="D1236" s="194"/>
      <c r="E1236" s="194"/>
      <c r="F1236" s="194"/>
      <c r="G1236" s="194"/>
      <c r="H1236" s="194"/>
      <c r="I1236" s="194"/>
    </row>
    <row r="1237" spans="1:9" ht="15" x14ac:dyDescent="0.3">
      <c r="A1237" s="176" t="s">
        <v>96</v>
      </c>
      <c r="B1237" s="176"/>
      <c r="C1237" s="171"/>
      <c r="D1237" s="171"/>
      <c r="E1237" s="171"/>
      <c r="F1237" s="171"/>
      <c r="G1237" s="171"/>
      <c r="H1237" s="171"/>
      <c r="I1237" s="171"/>
    </row>
    <row r="1238" spans="1:9" ht="15" x14ac:dyDescent="0.3">
      <c r="A1238" s="171"/>
      <c r="B1238" s="171"/>
      <c r="C1238" s="171"/>
      <c r="D1238" s="171"/>
      <c r="E1238" s="171"/>
      <c r="F1238" s="171"/>
      <c r="G1238" s="171"/>
      <c r="H1238" s="171"/>
      <c r="I1238" s="171"/>
    </row>
    <row r="1239" spans="1:9" ht="15" x14ac:dyDescent="0.3">
      <c r="A1239" s="171"/>
      <c r="B1239" s="171"/>
      <c r="C1239" s="171"/>
      <c r="D1239" s="171"/>
      <c r="E1239" s="175"/>
      <c r="F1239" s="175"/>
      <c r="G1239" s="175"/>
      <c r="H1239" s="171"/>
      <c r="I1239" s="171"/>
    </row>
    <row r="1240" spans="1:9" ht="15" x14ac:dyDescent="0.3">
      <c r="A1240" s="176"/>
      <c r="B1240" s="176"/>
      <c r="C1240" s="176" t="s">
        <v>355</v>
      </c>
      <c r="D1240" s="176"/>
      <c r="E1240" s="176"/>
      <c r="F1240" s="176"/>
      <c r="G1240" s="176"/>
      <c r="H1240" s="171"/>
      <c r="I1240" s="171"/>
    </row>
    <row r="1241" spans="1:9" ht="15" x14ac:dyDescent="0.3">
      <c r="A1241" s="171"/>
      <c r="B1241" s="171"/>
      <c r="C1241" s="171" t="s">
        <v>354</v>
      </c>
      <c r="D1241" s="171"/>
      <c r="E1241" s="171"/>
      <c r="F1241" s="171"/>
      <c r="G1241" s="171"/>
      <c r="H1241" s="171"/>
      <c r="I1241" s="171"/>
    </row>
    <row r="1242" spans="1:9" x14ac:dyDescent="0.2">
      <c r="A1242" s="178"/>
      <c r="B1242" s="178"/>
      <c r="C1242" s="178" t="s">
        <v>127</v>
      </c>
      <c r="D1242" s="178"/>
      <c r="E1242" s="178"/>
      <c r="F1242" s="178"/>
      <c r="G1242" s="178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7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80" zoomScaleSheetLayoutView="80" workbookViewId="0"/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407</v>
      </c>
      <c r="B1" s="76"/>
      <c r="C1" s="76"/>
      <c r="D1" s="76"/>
      <c r="E1" s="76"/>
      <c r="F1" s="76"/>
      <c r="G1" s="504" t="s">
        <v>97</v>
      </c>
      <c r="H1" s="504"/>
      <c r="I1" s="300"/>
    </row>
    <row r="2" spans="1:9" ht="15" x14ac:dyDescent="0.3">
      <c r="A2" s="75" t="s">
        <v>128</v>
      </c>
      <c r="B2" s="76"/>
      <c r="C2" s="76"/>
      <c r="D2" s="76"/>
      <c r="E2" s="76"/>
      <c r="F2" s="76"/>
      <c r="G2" s="502" t="str">
        <f>'ფორმა N1'!L2</f>
        <v>10/13/2020-10/31/2020</v>
      </c>
      <c r="H2" s="502"/>
      <c r="I2" s="75"/>
    </row>
    <row r="3" spans="1:9" ht="15" x14ac:dyDescent="0.3">
      <c r="A3" s="75"/>
      <c r="B3" s="75"/>
      <c r="C3" s="75"/>
      <c r="D3" s="75"/>
      <c r="E3" s="75"/>
      <c r="F3" s="75"/>
      <c r="G3" s="242"/>
      <c r="H3" s="242"/>
      <c r="I3" s="300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6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41"/>
      <c r="B7" s="241"/>
      <c r="C7" s="241"/>
      <c r="D7" s="241"/>
      <c r="E7" s="241"/>
      <c r="F7" s="241"/>
      <c r="G7" s="77"/>
      <c r="H7" s="77"/>
      <c r="I7" s="300"/>
    </row>
    <row r="8" spans="1:9" ht="45" x14ac:dyDescent="0.2">
      <c r="A8" s="296" t="s">
        <v>64</v>
      </c>
      <c r="B8" s="78" t="s">
        <v>311</v>
      </c>
      <c r="C8" s="89" t="s">
        <v>312</v>
      </c>
      <c r="D8" s="89" t="s">
        <v>215</v>
      </c>
      <c r="E8" s="89" t="s">
        <v>315</v>
      </c>
      <c r="F8" s="89" t="s">
        <v>314</v>
      </c>
      <c r="G8" s="89" t="s">
        <v>351</v>
      </c>
      <c r="H8" s="78" t="s">
        <v>10</v>
      </c>
      <c r="I8" s="78" t="s">
        <v>9</v>
      </c>
    </row>
    <row r="9" spans="1:9" ht="15" x14ac:dyDescent="0.2">
      <c r="A9" s="297"/>
      <c r="B9" s="298"/>
      <c r="C9" s="97"/>
      <c r="D9" s="97"/>
      <c r="E9" s="97"/>
      <c r="F9" s="97"/>
      <c r="G9" s="97"/>
      <c r="H9" s="4"/>
      <c r="I9" s="4"/>
    </row>
    <row r="10" spans="1:9" ht="15" x14ac:dyDescent="0.2">
      <c r="A10" s="297"/>
      <c r="B10" s="298"/>
      <c r="C10" s="97"/>
      <c r="D10" s="97"/>
      <c r="E10" s="97"/>
      <c r="F10" s="97"/>
      <c r="G10" s="97"/>
      <c r="H10" s="4"/>
      <c r="I10" s="4"/>
    </row>
    <row r="11" spans="1:9" ht="15" x14ac:dyDescent="0.2">
      <c r="A11" s="297"/>
      <c r="B11" s="298"/>
      <c r="C11" s="86"/>
      <c r="D11" s="86"/>
      <c r="E11" s="86"/>
      <c r="F11" s="86"/>
      <c r="G11" s="86"/>
      <c r="H11" s="4"/>
      <c r="I11" s="4"/>
    </row>
    <row r="12" spans="1:9" ht="15" x14ac:dyDescent="0.2">
      <c r="A12" s="297"/>
      <c r="B12" s="298"/>
      <c r="C12" s="86"/>
      <c r="D12" s="86"/>
      <c r="E12" s="86"/>
      <c r="F12" s="86"/>
      <c r="G12" s="86"/>
      <c r="H12" s="4"/>
      <c r="I12" s="4"/>
    </row>
    <row r="13" spans="1:9" ht="15" x14ac:dyDescent="0.2">
      <c r="A13" s="297"/>
      <c r="B13" s="298"/>
      <c r="C13" s="86"/>
      <c r="D13" s="86"/>
      <c r="E13" s="86"/>
      <c r="F13" s="86"/>
      <c r="G13" s="86"/>
      <c r="H13" s="4"/>
      <c r="I13" s="4"/>
    </row>
    <row r="14" spans="1:9" ht="15" x14ac:dyDescent="0.2">
      <c r="A14" s="297"/>
      <c r="B14" s="298"/>
      <c r="C14" s="86"/>
      <c r="D14" s="86"/>
      <c r="E14" s="86"/>
      <c r="F14" s="86"/>
      <c r="G14" s="86"/>
      <c r="H14" s="4"/>
      <c r="I14" s="4"/>
    </row>
    <row r="15" spans="1:9" ht="15" x14ac:dyDescent="0.2">
      <c r="A15" s="297"/>
      <c r="B15" s="298"/>
      <c r="C15" s="86"/>
      <c r="D15" s="86"/>
      <c r="E15" s="86"/>
      <c r="F15" s="86"/>
      <c r="G15" s="86"/>
      <c r="H15" s="4"/>
      <c r="I15" s="4"/>
    </row>
    <row r="16" spans="1:9" ht="15" x14ac:dyDescent="0.2">
      <c r="A16" s="297"/>
      <c r="B16" s="298"/>
      <c r="C16" s="86"/>
      <c r="D16" s="86"/>
      <c r="E16" s="86"/>
      <c r="F16" s="86"/>
      <c r="G16" s="86"/>
      <c r="H16" s="4"/>
      <c r="I16" s="4"/>
    </row>
    <row r="17" spans="1:9" ht="15" x14ac:dyDescent="0.2">
      <c r="A17" s="297"/>
      <c r="B17" s="298"/>
      <c r="C17" s="86"/>
      <c r="D17" s="86"/>
      <c r="E17" s="86"/>
      <c r="F17" s="86"/>
      <c r="G17" s="86"/>
      <c r="H17" s="4"/>
      <c r="I17" s="4"/>
    </row>
    <row r="18" spans="1:9" ht="15" x14ac:dyDescent="0.2">
      <c r="A18" s="297"/>
      <c r="B18" s="298"/>
      <c r="C18" s="86"/>
      <c r="D18" s="86"/>
      <c r="E18" s="86"/>
      <c r="F18" s="86"/>
      <c r="G18" s="86"/>
      <c r="H18" s="4"/>
      <c r="I18" s="4"/>
    </row>
    <row r="19" spans="1:9" ht="15" x14ac:dyDescent="0.2">
      <c r="A19" s="297"/>
      <c r="B19" s="298"/>
      <c r="C19" s="86"/>
      <c r="D19" s="86"/>
      <c r="E19" s="86"/>
      <c r="F19" s="86"/>
      <c r="G19" s="86"/>
      <c r="H19" s="4"/>
      <c r="I19" s="4"/>
    </row>
    <row r="20" spans="1:9" ht="15" x14ac:dyDescent="0.2">
      <c r="A20" s="297"/>
      <c r="B20" s="298"/>
      <c r="C20" s="86"/>
      <c r="D20" s="86"/>
      <c r="E20" s="86"/>
      <c r="F20" s="86"/>
      <c r="G20" s="86"/>
      <c r="H20" s="4"/>
      <c r="I20" s="4"/>
    </row>
    <row r="21" spans="1:9" ht="15" x14ac:dyDescent="0.2">
      <c r="A21" s="297"/>
      <c r="B21" s="298"/>
      <c r="C21" s="86"/>
      <c r="D21" s="86"/>
      <c r="E21" s="86"/>
      <c r="F21" s="86"/>
      <c r="G21" s="86"/>
      <c r="H21" s="4"/>
      <c r="I21" s="4"/>
    </row>
    <row r="22" spans="1:9" ht="15" x14ac:dyDescent="0.2">
      <c r="A22" s="297"/>
      <c r="B22" s="298"/>
      <c r="C22" s="86"/>
      <c r="D22" s="86"/>
      <c r="E22" s="86"/>
      <c r="F22" s="86"/>
      <c r="G22" s="86"/>
      <c r="H22" s="4"/>
      <c r="I22" s="4"/>
    </row>
    <row r="23" spans="1:9" ht="15" x14ac:dyDescent="0.2">
      <c r="A23" s="297"/>
      <c r="B23" s="298"/>
      <c r="C23" s="86"/>
      <c r="D23" s="86"/>
      <c r="E23" s="86"/>
      <c r="F23" s="86"/>
      <c r="G23" s="86"/>
      <c r="H23" s="4"/>
      <c r="I23" s="4"/>
    </row>
    <row r="24" spans="1:9" ht="15" x14ac:dyDescent="0.2">
      <c r="A24" s="297"/>
      <c r="B24" s="298"/>
      <c r="C24" s="86"/>
      <c r="D24" s="86"/>
      <c r="E24" s="86"/>
      <c r="F24" s="86"/>
      <c r="G24" s="86"/>
      <c r="H24" s="4"/>
      <c r="I24" s="4"/>
    </row>
    <row r="25" spans="1:9" ht="15" x14ac:dyDescent="0.2">
      <c r="A25" s="297"/>
      <c r="B25" s="298"/>
      <c r="C25" s="86"/>
      <c r="D25" s="86"/>
      <c r="E25" s="86"/>
      <c r="F25" s="86"/>
      <c r="G25" s="86"/>
      <c r="H25" s="4"/>
      <c r="I25" s="4"/>
    </row>
    <row r="26" spans="1:9" ht="15" x14ac:dyDescent="0.2">
      <c r="A26" s="297"/>
      <c r="B26" s="298"/>
      <c r="C26" s="86"/>
      <c r="D26" s="86"/>
      <c r="E26" s="86"/>
      <c r="F26" s="86"/>
      <c r="G26" s="86"/>
      <c r="H26" s="4"/>
      <c r="I26" s="4"/>
    </row>
    <row r="27" spans="1:9" ht="15" x14ac:dyDescent="0.2">
      <c r="A27" s="297"/>
      <c r="B27" s="298"/>
      <c r="C27" s="86"/>
      <c r="D27" s="86"/>
      <c r="E27" s="86"/>
      <c r="F27" s="86"/>
      <c r="G27" s="86"/>
      <c r="H27" s="4"/>
      <c r="I27" s="4"/>
    </row>
    <row r="28" spans="1:9" ht="15" x14ac:dyDescent="0.2">
      <c r="A28" s="297"/>
      <c r="B28" s="298"/>
      <c r="C28" s="86"/>
      <c r="D28" s="86"/>
      <c r="E28" s="86"/>
      <c r="F28" s="86"/>
      <c r="G28" s="86"/>
      <c r="H28" s="4"/>
      <c r="I28" s="4"/>
    </row>
    <row r="29" spans="1:9" ht="15" x14ac:dyDescent="0.2">
      <c r="A29" s="297"/>
      <c r="B29" s="298"/>
      <c r="C29" s="86"/>
      <c r="D29" s="86"/>
      <c r="E29" s="86"/>
      <c r="F29" s="86"/>
      <c r="G29" s="86"/>
      <c r="H29" s="4"/>
      <c r="I29" s="4"/>
    </row>
    <row r="30" spans="1:9" ht="15" x14ac:dyDescent="0.2">
      <c r="A30" s="297"/>
      <c r="B30" s="298"/>
      <c r="C30" s="86"/>
      <c r="D30" s="86"/>
      <c r="E30" s="86"/>
      <c r="F30" s="86"/>
      <c r="G30" s="86"/>
      <c r="H30" s="4"/>
      <c r="I30" s="4"/>
    </row>
    <row r="31" spans="1:9" ht="15" x14ac:dyDescent="0.2">
      <c r="A31" s="297"/>
      <c r="B31" s="298"/>
      <c r="C31" s="86"/>
      <c r="D31" s="86"/>
      <c r="E31" s="86"/>
      <c r="F31" s="86"/>
      <c r="G31" s="86"/>
      <c r="H31" s="4"/>
      <c r="I31" s="4"/>
    </row>
    <row r="32" spans="1:9" ht="15" x14ac:dyDescent="0.2">
      <c r="A32" s="297"/>
      <c r="B32" s="298"/>
      <c r="C32" s="86"/>
      <c r="D32" s="86"/>
      <c r="E32" s="86"/>
      <c r="F32" s="86"/>
      <c r="G32" s="86"/>
      <c r="H32" s="4"/>
      <c r="I32" s="4"/>
    </row>
    <row r="33" spans="1:9" ht="15" x14ac:dyDescent="0.2">
      <c r="A33" s="297"/>
      <c r="B33" s="298"/>
      <c r="C33" s="86"/>
      <c r="D33" s="86"/>
      <c r="E33" s="86"/>
      <c r="F33" s="86"/>
      <c r="G33" s="86"/>
      <c r="H33" s="4"/>
      <c r="I33" s="4"/>
    </row>
    <row r="34" spans="1:9" ht="15" x14ac:dyDescent="0.3">
      <c r="A34" s="297"/>
      <c r="B34" s="299"/>
      <c r="C34" s="98"/>
      <c r="D34" s="98"/>
      <c r="E34" s="98"/>
      <c r="F34" s="98"/>
      <c r="G34" s="98" t="s">
        <v>310</v>
      </c>
      <c r="H34" s="85">
        <f>SUM(H9:H33)</f>
        <v>0</v>
      </c>
      <c r="I34" s="85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86" t="s">
        <v>408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86"/>
      <c r="B37" s="45"/>
      <c r="C37" s="45"/>
      <c r="D37" s="45"/>
      <c r="E37" s="45"/>
      <c r="F37" s="45"/>
      <c r="G37" s="2"/>
      <c r="H37" s="2"/>
    </row>
    <row r="38" spans="1:9" ht="15" x14ac:dyDescent="0.3">
      <c r="A38" s="186"/>
      <c r="B38" s="2"/>
      <c r="C38" s="2"/>
      <c r="D38" s="2"/>
      <c r="E38" s="2"/>
      <c r="F38" s="2"/>
      <c r="G38" s="2"/>
      <c r="H38" s="2"/>
    </row>
    <row r="39" spans="1:9" ht="15" x14ac:dyDescent="0.3">
      <c r="A39" s="186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6"/>
  <sheetViews>
    <sheetView view="pageBreakPreview" zoomScale="80" zoomScaleSheetLayoutView="80" workbookViewId="0"/>
  </sheetViews>
  <sheetFormatPr defaultRowHeight="12.75" x14ac:dyDescent="0.2"/>
  <cols>
    <col min="1" max="1" width="5.42578125" style="172" customWidth="1"/>
    <col min="2" max="2" width="13.140625" style="172" customWidth="1"/>
    <col min="3" max="3" width="15.140625" style="172" customWidth="1"/>
    <col min="4" max="4" width="18" style="172" customWidth="1"/>
    <col min="5" max="5" width="20.5703125" style="172" customWidth="1"/>
    <col min="6" max="6" width="21.28515625" style="172" customWidth="1"/>
    <col min="7" max="7" width="15.140625" style="172" customWidth="1"/>
    <col min="8" max="8" width="15.5703125" style="172" customWidth="1"/>
    <col min="9" max="9" width="13.42578125" style="172" customWidth="1"/>
    <col min="10" max="10" width="0" style="172" hidden="1" customWidth="1"/>
    <col min="11" max="16384" width="9.140625" style="172"/>
  </cols>
  <sheetData>
    <row r="1" spans="1:10" ht="15" x14ac:dyDescent="0.3">
      <c r="A1" s="73" t="s">
        <v>409</v>
      </c>
      <c r="B1" s="73"/>
      <c r="C1" s="76"/>
      <c r="D1" s="76"/>
      <c r="E1" s="76"/>
      <c r="F1" s="76"/>
      <c r="G1" s="504" t="s">
        <v>97</v>
      </c>
      <c r="H1" s="504"/>
    </row>
    <row r="2" spans="1:10" ht="15" x14ac:dyDescent="0.3">
      <c r="A2" s="75" t="s">
        <v>128</v>
      </c>
      <c r="B2" s="73"/>
      <c r="C2" s="76"/>
      <c r="D2" s="76"/>
      <c r="E2" s="76"/>
      <c r="F2" s="76"/>
      <c r="G2" s="502" t="str">
        <f>'ფორმა N1'!L2</f>
        <v>10/13/2020-10/31/2020</v>
      </c>
      <c r="H2" s="502"/>
    </row>
    <row r="3" spans="1:10" ht="15" x14ac:dyDescent="0.3">
      <c r="A3" s="75"/>
      <c r="B3" s="75"/>
      <c r="C3" s="75"/>
      <c r="D3" s="75"/>
      <c r="E3" s="75"/>
      <c r="F3" s="75"/>
      <c r="G3" s="242"/>
      <c r="H3" s="242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6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41"/>
      <c r="B7" s="241"/>
      <c r="C7" s="241"/>
      <c r="D7" s="241"/>
      <c r="E7" s="241"/>
      <c r="F7" s="241"/>
      <c r="G7" s="77"/>
      <c r="H7" s="77"/>
    </row>
    <row r="8" spans="1:10" ht="30" x14ac:dyDescent="0.2">
      <c r="A8" s="89" t="s">
        <v>64</v>
      </c>
      <c r="B8" s="89" t="s">
        <v>311</v>
      </c>
      <c r="C8" s="89" t="s">
        <v>312</v>
      </c>
      <c r="D8" s="89" t="s">
        <v>215</v>
      </c>
      <c r="E8" s="89" t="s">
        <v>319</v>
      </c>
      <c r="F8" s="89" t="s">
        <v>313</v>
      </c>
      <c r="G8" s="78" t="s">
        <v>10</v>
      </c>
      <c r="H8" s="78" t="s">
        <v>9</v>
      </c>
      <c r="J8" s="198" t="s">
        <v>318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198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317</v>
      </c>
      <c r="G34" s="85">
        <f>SUM(G9:G33)</f>
        <v>0</v>
      </c>
      <c r="H34" s="85">
        <f>SUM(H9:H33)</f>
        <v>0</v>
      </c>
    </row>
    <row r="35" spans="1:9" ht="15" x14ac:dyDescent="0.3">
      <c r="A35" s="196"/>
      <c r="B35" s="196"/>
      <c r="C35" s="196"/>
      <c r="D35" s="196"/>
      <c r="E35" s="196"/>
      <c r="F35" s="196"/>
      <c r="G35" s="196"/>
      <c r="H35" s="171"/>
      <c r="I35" s="171"/>
    </row>
    <row r="36" spans="1:9" ht="15" x14ac:dyDescent="0.3">
      <c r="A36" s="197" t="s">
        <v>410</v>
      </c>
      <c r="B36" s="197"/>
      <c r="C36" s="196"/>
      <c r="D36" s="196"/>
      <c r="E36" s="196"/>
      <c r="F36" s="196"/>
      <c r="G36" s="196"/>
      <c r="H36" s="171"/>
      <c r="I36" s="171"/>
    </row>
    <row r="37" spans="1:9" ht="15" x14ac:dyDescent="0.3">
      <c r="A37" s="197"/>
      <c r="B37" s="197"/>
      <c r="C37" s="196"/>
      <c r="D37" s="196"/>
      <c r="E37" s="196"/>
      <c r="F37" s="196"/>
      <c r="G37" s="196"/>
      <c r="H37" s="171"/>
      <c r="I37" s="171"/>
    </row>
    <row r="38" spans="1:9" ht="15" x14ac:dyDescent="0.3">
      <c r="A38" s="197"/>
      <c r="B38" s="197"/>
      <c r="C38" s="171"/>
      <c r="D38" s="171"/>
      <c r="E38" s="171"/>
      <c r="F38" s="171"/>
      <c r="G38" s="171"/>
      <c r="H38" s="171"/>
      <c r="I38" s="171"/>
    </row>
    <row r="39" spans="1:9" ht="15" x14ac:dyDescent="0.3">
      <c r="A39" s="197"/>
      <c r="B39" s="197"/>
      <c r="C39" s="171"/>
      <c r="D39" s="171"/>
      <c r="E39" s="171"/>
      <c r="F39" s="171"/>
      <c r="G39" s="171"/>
      <c r="H39" s="171"/>
      <c r="I39" s="171"/>
    </row>
    <row r="40" spans="1:9" x14ac:dyDescent="0.2">
      <c r="A40" s="194"/>
      <c r="B40" s="194"/>
      <c r="C40" s="194"/>
      <c r="D40" s="194"/>
      <c r="E40" s="194"/>
      <c r="F40" s="194"/>
      <c r="G40" s="194"/>
      <c r="H40" s="194"/>
      <c r="I40" s="194"/>
    </row>
    <row r="41" spans="1:9" ht="15" x14ac:dyDescent="0.3">
      <c r="A41" s="176" t="s">
        <v>96</v>
      </c>
      <c r="B41" s="176"/>
      <c r="C41" s="171"/>
      <c r="D41" s="171"/>
      <c r="E41" s="171"/>
      <c r="F41" s="171"/>
      <c r="G41" s="171"/>
      <c r="H41" s="171"/>
      <c r="I41" s="171"/>
    </row>
    <row r="42" spans="1:9" ht="15" x14ac:dyDescent="0.3">
      <c r="A42" s="171"/>
      <c r="B42" s="171"/>
      <c r="C42" s="171"/>
      <c r="D42" s="171"/>
      <c r="E42" s="171"/>
      <c r="F42" s="171"/>
      <c r="G42" s="171"/>
      <c r="H42" s="171"/>
      <c r="I42" s="171"/>
    </row>
    <row r="43" spans="1:9" ht="15" x14ac:dyDescent="0.3">
      <c r="A43" s="171"/>
      <c r="B43" s="171"/>
      <c r="C43" s="171"/>
      <c r="D43" s="171"/>
      <c r="E43" s="171"/>
      <c r="F43" s="171"/>
      <c r="G43" s="171"/>
      <c r="H43" s="171"/>
      <c r="I43" s="177"/>
    </row>
    <row r="44" spans="1:9" ht="15" x14ac:dyDescent="0.3">
      <c r="A44" s="176"/>
      <c r="B44" s="176"/>
      <c r="C44" s="176" t="s">
        <v>375</v>
      </c>
      <c r="D44" s="176"/>
      <c r="E44" s="196"/>
      <c r="F44" s="176"/>
      <c r="G44" s="176"/>
      <c r="H44" s="171"/>
      <c r="I44" s="177"/>
    </row>
    <row r="45" spans="1:9" ht="15" x14ac:dyDescent="0.3">
      <c r="A45" s="171"/>
      <c r="B45" s="171"/>
      <c r="C45" s="171" t="s">
        <v>253</v>
      </c>
      <c r="D45" s="171"/>
      <c r="E45" s="171"/>
      <c r="F45" s="171"/>
      <c r="G45" s="171"/>
      <c r="H45" s="171"/>
      <c r="I45" s="177"/>
    </row>
    <row r="46" spans="1:9" x14ac:dyDescent="0.2">
      <c r="A46" s="178"/>
      <c r="B46" s="178"/>
      <c r="C46" s="178" t="s">
        <v>127</v>
      </c>
      <c r="D46" s="178"/>
      <c r="E46" s="178"/>
      <c r="F46" s="178"/>
      <c r="G46" s="17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59"/>
  <sheetViews>
    <sheetView showGridLines="0" view="pageBreakPreview" topLeftCell="A13" zoomScale="80" zoomScaleSheetLayoutView="80" workbookViewId="0">
      <selection activeCell="K51" sqref="K51"/>
    </sheetView>
  </sheetViews>
  <sheetFormatPr defaultRowHeight="12.75" x14ac:dyDescent="0.2"/>
  <cols>
    <col min="1" max="1" width="6.42578125" style="172" customWidth="1"/>
    <col min="2" max="2" width="13" style="172" customWidth="1"/>
    <col min="3" max="3" width="29.140625" style="172" customWidth="1"/>
    <col min="4" max="4" width="31.5703125" style="172" customWidth="1"/>
    <col min="5" max="5" width="13.140625" style="172" customWidth="1"/>
    <col min="6" max="6" width="28.7109375" style="172" customWidth="1"/>
    <col min="7" max="7" width="17" style="172" customWidth="1"/>
    <col min="8" max="8" width="9.42578125" style="172" customWidth="1"/>
    <col min="9" max="9" width="31.85546875" style="172" customWidth="1"/>
    <col min="10" max="10" width="12.5703125" style="172" customWidth="1"/>
    <col min="11" max="11" width="11" style="172" customWidth="1"/>
    <col min="12" max="12" width="17.7109375" style="109" customWidth="1"/>
    <col min="13" max="13" width="17.7109375" style="172" customWidth="1"/>
    <col min="14" max="16384" width="9.140625" style="172"/>
  </cols>
  <sheetData>
    <row r="1" spans="1:13" ht="15" x14ac:dyDescent="0.3">
      <c r="A1" s="510" t="s">
        <v>411</v>
      </c>
      <c r="B1" s="510"/>
      <c r="C1" s="510"/>
      <c r="D1" s="510"/>
      <c r="E1" s="510"/>
      <c r="F1" s="365"/>
      <c r="G1" s="76"/>
      <c r="H1" s="76"/>
      <c r="I1" s="76"/>
      <c r="J1" s="76"/>
      <c r="K1" s="367"/>
      <c r="L1" s="366"/>
      <c r="M1" s="366" t="s">
        <v>97</v>
      </c>
    </row>
    <row r="2" spans="1:13" ht="15" x14ac:dyDescent="0.3">
      <c r="A2" s="75" t="s">
        <v>128</v>
      </c>
      <c r="B2" s="75"/>
      <c r="C2" s="73"/>
      <c r="D2" s="76"/>
      <c r="E2" s="76"/>
      <c r="F2" s="76"/>
      <c r="G2" s="76"/>
      <c r="H2" s="76"/>
      <c r="I2" s="76"/>
      <c r="J2" s="76"/>
      <c r="K2" s="367"/>
      <c r="L2" s="502" t="str">
        <f>'ფორმა N1'!L2</f>
        <v>10/13/2020-10/31/2020</v>
      </c>
      <c r="M2" s="502"/>
    </row>
    <row r="3" spans="1:13" ht="15" x14ac:dyDescent="0.3">
      <c r="A3" s="75"/>
      <c r="B3" s="75"/>
      <c r="C3" s="75"/>
      <c r="D3" s="73"/>
      <c r="E3" s="73"/>
      <c r="F3" s="73"/>
      <c r="G3" s="73"/>
      <c r="H3" s="73"/>
      <c r="I3" s="73"/>
      <c r="J3" s="73"/>
      <c r="K3" s="367"/>
      <c r="L3" s="367"/>
      <c r="M3" s="367"/>
    </row>
    <row r="4" spans="1:13" ht="15" x14ac:dyDescent="0.3">
      <c r="A4" s="76" t="s">
        <v>257</v>
      </c>
      <c r="B4" s="76"/>
      <c r="C4" s="76"/>
      <c r="D4" s="76"/>
      <c r="E4" s="76"/>
      <c r="F4" s="76"/>
      <c r="G4" s="76"/>
      <c r="H4" s="76"/>
      <c r="I4" s="76"/>
      <c r="J4" s="76"/>
      <c r="K4" s="75"/>
      <c r="L4" s="75"/>
      <c r="M4" s="75"/>
    </row>
    <row r="5" spans="1:13" ht="15" x14ac:dyDescent="0.3">
      <c r="A5" s="19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79"/>
      <c r="C5" s="79"/>
      <c r="D5" s="79"/>
      <c r="E5" s="79"/>
      <c r="F5" s="79"/>
      <c r="G5" s="79"/>
      <c r="H5" s="79"/>
      <c r="I5" s="79"/>
      <c r="J5" s="79"/>
      <c r="K5" s="80"/>
      <c r="L5" s="80"/>
      <c r="M5" s="80"/>
    </row>
    <row r="6" spans="1:13" ht="15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5"/>
      <c r="L6" s="75"/>
      <c r="M6" s="75"/>
    </row>
    <row r="7" spans="1:13" ht="15" x14ac:dyDescent="0.2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77"/>
      <c r="L7" s="77"/>
      <c r="M7" s="77"/>
    </row>
    <row r="8" spans="1:13" ht="75" x14ac:dyDescent="0.2">
      <c r="A8" s="89" t="s">
        <v>64</v>
      </c>
      <c r="B8" s="89" t="s">
        <v>445</v>
      </c>
      <c r="C8" s="89" t="s">
        <v>412</v>
      </c>
      <c r="D8" s="89" t="s">
        <v>413</v>
      </c>
      <c r="E8" s="89" t="s">
        <v>414</v>
      </c>
      <c r="F8" s="89" t="s">
        <v>415</v>
      </c>
      <c r="G8" s="89" t="s">
        <v>416</v>
      </c>
      <c r="H8" s="89" t="s">
        <v>417</v>
      </c>
      <c r="I8" s="89" t="s">
        <v>418</v>
      </c>
      <c r="J8" s="89" t="s">
        <v>419</v>
      </c>
      <c r="K8" s="89" t="s">
        <v>420</v>
      </c>
      <c r="L8" s="78" t="s">
        <v>421</v>
      </c>
      <c r="M8" s="89" t="s">
        <v>299</v>
      </c>
    </row>
    <row r="9" spans="1:13" ht="30" x14ac:dyDescent="0.2">
      <c r="A9" s="97">
        <v>1</v>
      </c>
      <c r="B9" s="368">
        <v>44115</v>
      </c>
      <c r="C9" s="371" t="s">
        <v>496</v>
      </c>
      <c r="D9" s="97" t="s">
        <v>497</v>
      </c>
      <c r="E9" s="97" t="s">
        <v>498</v>
      </c>
      <c r="F9" s="97" t="s">
        <v>494</v>
      </c>
      <c r="G9" s="369">
        <v>44115</v>
      </c>
      <c r="H9" s="97"/>
      <c r="I9" s="97" t="s">
        <v>494</v>
      </c>
      <c r="J9" s="97" t="s">
        <v>499</v>
      </c>
      <c r="K9" s="4">
        <v>1</v>
      </c>
      <c r="L9" s="4">
        <v>2793.9</v>
      </c>
      <c r="M9" s="97"/>
    </row>
    <row r="10" spans="1:13" ht="30" x14ac:dyDescent="0.2">
      <c r="A10" s="97">
        <v>2</v>
      </c>
      <c r="B10" s="368">
        <v>44116</v>
      </c>
      <c r="C10" s="371" t="s">
        <v>328</v>
      </c>
      <c r="D10" s="97" t="s">
        <v>509</v>
      </c>
      <c r="E10" s="97" t="s">
        <v>510</v>
      </c>
      <c r="F10" s="97" t="s">
        <v>494</v>
      </c>
      <c r="G10" s="369" t="s">
        <v>511</v>
      </c>
      <c r="H10" s="97"/>
      <c r="I10" s="97" t="s">
        <v>494</v>
      </c>
      <c r="J10" s="97" t="s">
        <v>502</v>
      </c>
      <c r="K10" s="4">
        <v>300</v>
      </c>
      <c r="L10" s="4">
        <v>300</v>
      </c>
      <c r="M10" s="97" t="s">
        <v>1927</v>
      </c>
    </row>
    <row r="11" spans="1:13" ht="30" x14ac:dyDescent="0.2">
      <c r="A11" s="97">
        <v>3</v>
      </c>
      <c r="B11" s="368">
        <v>44106</v>
      </c>
      <c r="C11" s="371" t="s">
        <v>328</v>
      </c>
      <c r="D11" s="97" t="s">
        <v>509</v>
      </c>
      <c r="E11" s="97" t="s">
        <v>510</v>
      </c>
      <c r="F11" s="97" t="s">
        <v>494</v>
      </c>
      <c r="G11" s="369" t="s">
        <v>511</v>
      </c>
      <c r="H11" s="97"/>
      <c r="I11" s="97" t="s">
        <v>494</v>
      </c>
      <c r="J11" s="97" t="s">
        <v>502</v>
      </c>
      <c r="K11" s="4">
        <v>650</v>
      </c>
      <c r="L11" s="4">
        <v>650</v>
      </c>
      <c r="M11" s="97" t="s">
        <v>1927</v>
      </c>
    </row>
    <row r="12" spans="1:13" ht="30" x14ac:dyDescent="0.2">
      <c r="A12" s="97">
        <v>4</v>
      </c>
      <c r="B12" s="368">
        <v>44114</v>
      </c>
      <c r="C12" s="371" t="s">
        <v>328</v>
      </c>
      <c r="D12" s="97" t="s">
        <v>500</v>
      </c>
      <c r="E12" s="97">
        <v>200179145</v>
      </c>
      <c r="F12" s="97" t="s">
        <v>494</v>
      </c>
      <c r="G12" s="369" t="s">
        <v>519</v>
      </c>
      <c r="H12" s="97"/>
      <c r="I12" s="97" t="s">
        <v>574</v>
      </c>
      <c r="J12" s="97" t="s">
        <v>502</v>
      </c>
      <c r="K12" s="4">
        <v>0.109</v>
      </c>
      <c r="L12" s="4">
        <v>3270</v>
      </c>
      <c r="M12" s="97" t="s">
        <v>1928</v>
      </c>
    </row>
    <row r="13" spans="1:13" ht="30" x14ac:dyDescent="0.2">
      <c r="A13" s="97">
        <v>5</v>
      </c>
      <c r="B13" s="368">
        <v>44117</v>
      </c>
      <c r="C13" s="371" t="s">
        <v>328</v>
      </c>
      <c r="D13" s="97" t="s">
        <v>500</v>
      </c>
      <c r="E13" s="97">
        <v>200179145</v>
      </c>
      <c r="F13" s="97" t="s">
        <v>494</v>
      </c>
      <c r="G13" s="370" t="s">
        <v>504</v>
      </c>
      <c r="H13" s="97"/>
      <c r="I13" s="97" t="s">
        <v>574</v>
      </c>
      <c r="J13" s="97" t="s">
        <v>502</v>
      </c>
      <c r="K13" s="4">
        <v>0.14000000000000001</v>
      </c>
      <c r="L13" s="4">
        <v>420</v>
      </c>
      <c r="M13" s="97" t="s">
        <v>1928</v>
      </c>
    </row>
    <row r="14" spans="1:13" ht="30" x14ac:dyDescent="0.2">
      <c r="A14" s="97">
        <v>6</v>
      </c>
      <c r="B14" s="368">
        <v>44106</v>
      </c>
      <c r="C14" s="371" t="s">
        <v>328</v>
      </c>
      <c r="D14" s="97" t="s">
        <v>509</v>
      </c>
      <c r="E14" s="97" t="s">
        <v>510</v>
      </c>
      <c r="F14" s="97" t="s">
        <v>494</v>
      </c>
      <c r="G14" s="369" t="s">
        <v>511</v>
      </c>
      <c r="H14" s="97"/>
      <c r="I14" s="97" t="s">
        <v>512</v>
      </c>
      <c r="J14" s="97" t="s">
        <v>502</v>
      </c>
      <c r="K14" s="4">
        <v>420</v>
      </c>
      <c r="L14" s="4">
        <v>420</v>
      </c>
      <c r="M14" s="97" t="s">
        <v>1927</v>
      </c>
    </row>
    <row r="15" spans="1:13" ht="30" x14ac:dyDescent="0.2">
      <c r="A15" s="97">
        <v>7</v>
      </c>
      <c r="B15" s="368">
        <v>44106</v>
      </c>
      <c r="C15" s="371" t="s">
        <v>328</v>
      </c>
      <c r="D15" s="97" t="s">
        <v>509</v>
      </c>
      <c r="E15" s="97" t="s">
        <v>510</v>
      </c>
      <c r="F15" s="97" t="s">
        <v>494</v>
      </c>
      <c r="G15" s="369" t="s">
        <v>576</v>
      </c>
      <c r="H15" s="97"/>
      <c r="I15" s="97" t="s">
        <v>512</v>
      </c>
      <c r="J15" s="97" t="s">
        <v>502</v>
      </c>
      <c r="K15" s="4">
        <v>5</v>
      </c>
      <c r="L15" s="4">
        <v>500</v>
      </c>
      <c r="M15" s="97" t="s">
        <v>1929</v>
      </c>
    </row>
    <row r="16" spans="1:13" ht="30" x14ac:dyDescent="0.2">
      <c r="A16" s="97">
        <v>8</v>
      </c>
      <c r="B16" s="368">
        <v>44106</v>
      </c>
      <c r="C16" s="371" t="s">
        <v>328</v>
      </c>
      <c r="D16" s="97" t="s">
        <v>509</v>
      </c>
      <c r="E16" s="97" t="s">
        <v>510</v>
      </c>
      <c r="F16" s="97" t="s">
        <v>494</v>
      </c>
      <c r="G16" s="369" t="s">
        <v>511</v>
      </c>
      <c r="H16" s="97"/>
      <c r="I16" s="97" t="s">
        <v>494</v>
      </c>
      <c r="J16" s="97" t="s">
        <v>502</v>
      </c>
      <c r="K16" s="4">
        <v>320</v>
      </c>
      <c r="L16" s="4">
        <v>320</v>
      </c>
      <c r="M16" s="97" t="s">
        <v>1927</v>
      </c>
    </row>
    <row r="17" spans="1:13" ht="30" x14ac:dyDescent="0.2">
      <c r="A17" s="97">
        <v>9</v>
      </c>
      <c r="B17" s="368">
        <v>44106</v>
      </c>
      <c r="C17" s="371" t="s">
        <v>328</v>
      </c>
      <c r="D17" s="97" t="s">
        <v>509</v>
      </c>
      <c r="E17" s="97" t="s">
        <v>510</v>
      </c>
      <c r="F17" s="97" t="s">
        <v>494</v>
      </c>
      <c r="G17" s="369" t="s">
        <v>518</v>
      </c>
      <c r="H17" s="97"/>
      <c r="I17" s="97" t="s">
        <v>512</v>
      </c>
      <c r="J17" s="97" t="s">
        <v>502</v>
      </c>
      <c r="K17" s="4">
        <v>0.48</v>
      </c>
      <c r="L17" s="4">
        <v>240</v>
      </c>
      <c r="M17" s="97" t="s">
        <v>1930</v>
      </c>
    </row>
    <row r="18" spans="1:13" ht="30" x14ac:dyDescent="0.2">
      <c r="A18" s="97">
        <v>10</v>
      </c>
      <c r="B18" s="368">
        <v>44092</v>
      </c>
      <c r="C18" s="371" t="s">
        <v>328</v>
      </c>
      <c r="D18" s="97" t="s">
        <v>500</v>
      </c>
      <c r="E18" s="97">
        <v>200179145</v>
      </c>
      <c r="F18" s="97" t="s">
        <v>494</v>
      </c>
      <c r="G18" s="369" t="s">
        <v>1931</v>
      </c>
      <c r="H18" s="97"/>
      <c r="I18" s="97" t="s">
        <v>512</v>
      </c>
      <c r="J18" s="97" t="s">
        <v>502</v>
      </c>
      <c r="K18" s="4">
        <v>0.5</v>
      </c>
      <c r="L18" s="4">
        <v>300</v>
      </c>
      <c r="M18" s="97" t="s">
        <v>508</v>
      </c>
    </row>
    <row r="19" spans="1:13" ht="30" x14ac:dyDescent="0.2">
      <c r="A19" s="97">
        <v>11</v>
      </c>
      <c r="B19" s="368">
        <v>44092</v>
      </c>
      <c r="C19" s="371" t="s">
        <v>328</v>
      </c>
      <c r="D19" s="97" t="s">
        <v>500</v>
      </c>
      <c r="E19" s="97">
        <v>200179145</v>
      </c>
      <c r="F19" s="97" t="s">
        <v>494</v>
      </c>
      <c r="G19" s="369" t="s">
        <v>524</v>
      </c>
      <c r="H19" s="97"/>
      <c r="I19" s="97" t="s">
        <v>512</v>
      </c>
      <c r="J19" s="97" t="s">
        <v>502</v>
      </c>
      <c r="K19" s="4">
        <v>0.25</v>
      </c>
      <c r="L19" s="4">
        <v>100</v>
      </c>
      <c r="M19" s="97" t="s">
        <v>508</v>
      </c>
    </row>
    <row r="20" spans="1:13" ht="30" x14ac:dyDescent="0.2">
      <c r="A20" s="97">
        <v>12</v>
      </c>
      <c r="B20" s="368">
        <v>44092</v>
      </c>
      <c r="C20" s="371" t="s">
        <v>328</v>
      </c>
      <c r="D20" s="97" t="s">
        <v>500</v>
      </c>
      <c r="E20" s="97">
        <v>200179145</v>
      </c>
      <c r="F20" s="97" t="s">
        <v>494</v>
      </c>
      <c r="G20" s="369" t="s">
        <v>566</v>
      </c>
      <c r="H20" s="97"/>
      <c r="I20" s="97" t="s">
        <v>512</v>
      </c>
      <c r="J20" s="97" t="s">
        <v>502</v>
      </c>
      <c r="K20" s="4">
        <v>4.1799999999999997E-2</v>
      </c>
      <c r="L20" s="4">
        <v>1670</v>
      </c>
      <c r="M20" s="97" t="s">
        <v>1932</v>
      </c>
    </row>
    <row r="21" spans="1:13" ht="30" x14ac:dyDescent="0.2">
      <c r="A21" s="97">
        <v>13</v>
      </c>
      <c r="B21" s="368">
        <v>44089</v>
      </c>
      <c r="C21" s="371" t="s">
        <v>503</v>
      </c>
      <c r="D21" s="97" t="s">
        <v>586</v>
      </c>
      <c r="E21" s="97" t="s">
        <v>1933</v>
      </c>
      <c r="F21" s="97" t="s">
        <v>494</v>
      </c>
      <c r="G21" s="369" t="s">
        <v>521</v>
      </c>
      <c r="H21" s="97"/>
      <c r="I21" s="97" t="s">
        <v>494</v>
      </c>
      <c r="J21" s="97" t="s">
        <v>502</v>
      </c>
      <c r="K21" s="4">
        <v>13</v>
      </c>
      <c r="L21" s="4">
        <v>2600</v>
      </c>
      <c r="M21" s="97" t="s">
        <v>1934</v>
      </c>
    </row>
    <row r="22" spans="1:13" ht="30" x14ac:dyDescent="0.2">
      <c r="A22" s="97">
        <v>14</v>
      </c>
      <c r="B22" s="368">
        <v>44117</v>
      </c>
      <c r="C22" s="371" t="s">
        <v>496</v>
      </c>
      <c r="D22" s="97" t="s">
        <v>1935</v>
      </c>
      <c r="E22" s="97" t="s">
        <v>1936</v>
      </c>
      <c r="F22" s="97" t="s">
        <v>494</v>
      </c>
      <c r="G22" s="369" t="s">
        <v>1937</v>
      </c>
      <c r="H22" s="97"/>
      <c r="I22" s="97" t="s">
        <v>494</v>
      </c>
      <c r="J22" s="97" t="s">
        <v>499</v>
      </c>
      <c r="K22" s="4">
        <v>1</v>
      </c>
      <c r="L22" s="4">
        <v>2000</v>
      </c>
      <c r="M22" s="97" t="s">
        <v>1938</v>
      </c>
    </row>
    <row r="23" spans="1:13" ht="30" x14ac:dyDescent="0.2">
      <c r="A23" s="97">
        <v>15</v>
      </c>
      <c r="B23" s="368">
        <v>44111</v>
      </c>
      <c r="C23" s="371" t="s">
        <v>328</v>
      </c>
      <c r="D23" s="97" t="s">
        <v>590</v>
      </c>
      <c r="E23" s="97" t="s">
        <v>1939</v>
      </c>
      <c r="F23" s="97" t="s">
        <v>494</v>
      </c>
      <c r="G23" s="369" t="s">
        <v>581</v>
      </c>
      <c r="H23" s="97"/>
      <c r="I23" s="97" t="s">
        <v>538</v>
      </c>
      <c r="J23" s="97" t="s">
        <v>502</v>
      </c>
      <c r="K23" s="4">
        <v>0.35599999999999998</v>
      </c>
      <c r="L23" s="4">
        <v>1958</v>
      </c>
      <c r="M23" s="97" t="s">
        <v>1940</v>
      </c>
    </row>
    <row r="24" spans="1:13" ht="45" x14ac:dyDescent="0.2">
      <c r="A24" s="97">
        <v>16</v>
      </c>
      <c r="B24" s="368">
        <v>44109</v>
      </c>
      <c r="C24" s="371" t="s">
        <v>328</v>
      </c>
      <c r="D24" s="97" t="s">
        <v>1941</v>
      </c>
      <c r="E24" s="97" t="s">
        <v>1942</v>
      </c>
      <c r="F24" s="97" t="s">
        <v>494</v>
      </c>
      <c r="G24" s="369" t="s">
        <v>1943</v>
      </c>
      <c r="H24" s="97"/>
      <c r="I24" s="97" t="s">
        <v>494</v>
      </c>
      <c r="J24" s="97" t="s">
        <v>1944</v>
      </c>
      <c r="K24" s="4">
        <v>3500</v>
      </c>
      <c r="L24" s="4">
        <v>3500</v>
      </c>
      <c r="M24" s="97" t="s">
        <v>1945</v>
      </c>
    </row>
    <row r="25" spans="1:13" ht="30" x14ac:dyDescent="0.2">
      <c r="A25" s="97">
        <v>17</v>
      </c>
      <c r="B25" s="368">
        <v>44111</v>
      </c>
      <c r="C25" s="371" t="s">
        <v>328</v>
      </c>
      <c r="D25" s="97" t="s">
        <v>590</v>
      </c>
      <c r="E25" s="97" t="s">
        <v>1939</v>
      </c>
      <c r="F25" s="97" t="s">
        <v>494</v>
      </c>
      <c r="G25" s="369" t="s">
        <v>1946</v>
      </c>
      <c r="H25" s="97"/>
      <c r="I25" s="97" t="s">
        <v>538</v>
      </c>
      <c r="J25" s="97" t="s">
        <v>502</v>
      </c>
      <c r="K25" s="4">
        <v>0.35599999999999998</v>
      </c>
      <c r="L25" s="4">
        <v>5162</v>
      </c>
      <c r="M25" s="97" t="s">
        <v>1940</v>
      </c>
    </row>
    <row r="26" spans="1:13" ht="30" x14ac:dyDescent="0.2">
      <c r="A26" s="97">
        <v>18</v>
      </c>
      <c r="B26" s="368">
        <v>44110</v>
      </c>
      <c r="C26" s="371" t="s">
        <v>328</v>
      </c>
      <c r="D26" s="97" t="s">
        <v>590</v>
      </c>
      <c r="E26" s="97" t="s">
        <v>1939</v>
      </c>
      <c r="F26" s="97" t="s">
        <v>494</v>
      </c>
      <c r="G26" s="369" t="s">
        <v>1947</v>
      </c>
      <c r="H26" s="97"/>
      <c r="I26" s="97" t="s">
        <v>538</v>
      </c>
      <c r="J26" s="97" t="s">
        <v>502</v>
      </c>
      <c r="K26" s="4">
        <v>0.35599999999999998</v>
      </c>
      <c r="L26" s="4">
        <v>2670</v>
      </c>
      <c r="M26" s="97" t="s">
        <v>1940</v>
      </c>
    </row>
    <row r="27" spans="1:13" ht="45" x14ac:dyDescent="0.2">
      <c r="A27" s="97">
        <v>19</v>
      </c>
      <c r="B27" s="368">
        <v>44110</v>
      </c>
      <c r="C27" s="371" t="s">
        <v>328</v>
      </c>
      <c r="D27" s="97" t="s">
        <v>590</v>
      </c>
      <c r="E27" s="97" t="s">
        <v>1939</v>
      </c>
      <c r="F27" s="97" t="s">
        <v>494</v>
      </c>
      <c r="G27" s="369" t="s">
        <v>1948</v>
      </c>
      <c r="H27" s="97"/>
      <c r="I27" s="97" t="s">
        <v>538</v>
      </c>
      <c r="J27" s="97" t="s">
        <v>502</v>
      </c>
      <c r="K27" s="4">
        <v>0.35599999999999998</v>
      </c>
      <c r="L27" s="4">
        <v>8010</v>
      </c>
      <c r="M27" s="97" t="s">
        <v>1949</v>
      </c>
    </row>
    <row r="28" spans="1:13" ht="30" x14ac:dyDescent="0.2">
      <c r="A28" s="97">
        <v>20</v>
      </c>
      <c r="B28" s="368">
        <v>44104</v>
      </c>
      <c r="C28" s="371" t="s">
        <v>328</v>
      </c>
      <c r="D28" s="97" t="s">
        <v>590</v>
      </c>
      <c r="E28" s="97" t="s">
        <v>1939</v>
      </c>
      <c r="F28" s="97" t="s">
        <v>494</v>
      </c>
      <c r="G28" s="369" t="s">
        <v>501</v>
      </c>
      <c r="H28" s="97"/>
      <c r="I28" s="97" t="s">
        <v>538</v>
      </c>
      <c r="J28" s="97" t="s">
        <v>502</v>
      </c>
      <c r="K28" s="4">
        <v>0.34670000000000001</v>
      </c>
      <c r="L28" s="4">
        <v>5200</v>
      </c>
      <c r="M28" s="97" t="s">
        <v>1950</v>
      </c>
    </row>
    <row r="29" spans="1:13" ht="30" x14ac:dyDescent="0.2">
      <c r="A29" s="97">
        <v>21</v>
      </c>
      <c r="B29" s="368">
        <v>44104</v>
      </c>
      <c r="C29" s="371" t="s">
        <v>328</v>
      </c>
      <c r="D29" s="97" t="s">
        <v>590</v>
      </c>
      <c r="E29" s="97" t="s">
        <v>1939</v>
      </c>
      <c r="F29" s="97" t="s">
        <v>494</v>
      </c>
      <c r="G29" s="369" t="s">
        <v>519</v>
      </c>
      <c r="H29" s="97"/>
      <c r="I29" s="97" t="s">
        <v>538</v>
      </c>
      <c r="J29" s="97" t="s">
        <v>502</v>
      </c>
      <c r="K29" s="4">
        <v>2.7300000000000001E-2</v>
      </c>
      <c r="L29" s="4">
        <v>820</v>
      </c>
      <c r="M29" s="97" t="s">
        <v>1951</v>
      </c>
    </row>
    <row r="30" spans="1:13" ht="30" x14ac:dyDescent="0.2">
      <c r="A30" s="97">
        <v>22</v>
      </c>
      <c r="B30" s="368">
        <v>44104</v>
      </c>
      <c r="C30" s="371" t="s">
        <v>503</v>
      </c>
      <c r="D30" s="97" t="s">
        <v>1952</v>
      </c>
      <c r="E30" s="97" t="s">
        <v>1953</v>
      </c>
      <c r="F30" s="97" t="s">
        <v>494</v>
      </c>
      <c r="G30" s="369" t="s">
        <v>1954</v>
      </c>
      <c r="H30" s="97"/>
      <c r="I30" s="97" t="s">
        <v>538</v>
      </c>
      <c r="J30" s="97" t="s">
        <v>502</v>
      </c>
      <c r="K30" s="4">
        <v>21</v>
      </c>
      <c r="L30" s="4">
        <v>2310</v>
      </c>
      <c r="M30" s="97" t="s">
        <v>1934</v>
      </c>
    </row>
    <row r="31" spans="1:13" ht="30" x14ac:dyDescent="0.2">
      <c r="A31" s="97">
        <v>23</v>
      </c>
      <c r="B31" s="368">
        <v>44104</v>
      </c>
      <c r="C31" s="371" t="s">
        <v>503</v>
      </c>
      <c r="D31" s="97" t="s">
        <v>1952</v>
      </c>
      <c r="E31" s="97" t="s">
        <v>1953</v>
      </c>
      <c r="F31" s="97" t="s">
        <v>494</v>
      </c>
      <c r="G31" s="369" t="s">
        <v>506</v>
      </c>
      <c r="H31" s="97"/>
      <c r="I31" s="97" t="s">
        <v>538</v>
      </c>
      <c r="J31" s="97" t="s">
        <v>502</v>
      </c>
      <c r="K31" s="4">
        <v>6.35</v>
      </c>
      <c r="L31" s="4">
        <v>12700</v>
      </c>
      <c r="M31" s="97" t="s">
        <v>1934</v>
      </c>
    </row>
    <row r="32" spans="1:13" ht="30" x14ac:dyDescent="0.2">
      <c r="A32" s="97">
        <v>24</v>
      </c>
      <c r="B32" s="368">
        <v>44118</v>
      </c>
      <c r="C32" s="371" t="s">
        <v>496</v>
      </c>
      <c r="D32" s="97" t="s">
        <v>1955</v>
      </c>
      <c r="E32" s="97" t="s">
        <v>1956</v>
      </c>
      <c r="F32" s="97" t="s">
        <v>494</v>
      </c>
      <c r="G32" s="369" t="s">
        <v>1937</v>
      </c>
      <c r="H32" s="97"/>
      <c r="I32" s="97" t="s">
        <v>494</v>
      </c>
      <c r="J32" s="97" t="s">
        <v>499</v>
      </c>
      <c r="K32" s="4">
        <v>1</v>
      </c>
      <c r="L32" s="4">
        <v>1200</v>
      </c>
      <c r="M32" s="97" t="s">
        <v>1957</v>
      </c>
    </row>
    <row r="33" spans="1:13" ht="30" x14ac:dyDescent="0.2">
      <c r="A33" s="97">
        <v>25</v>
      </c>
      <c r="B33" s="368">
        <v>44118</v>
      </c>
      <c r="C33" s="371" t="s">
        <v>496</v>
      </c>
      <c r="D33" s="97" t="s">
        <v>1958</v>
      </c>
      <c r="E33" s="97" t="s">
        <v>1959</v>
      </c>
      <c r="F33" s="97" t="s">
        <v>494</v>
      </c>
      <c r="G33" s="369" t="s">
        <v>1937</v>
      </c>
      <c r="H33" s="97"/>
      <c r="I33" s="97" t="s">
        <v>494</v>
      </c>
      <c r="J33" s="97" t="s">
        <v>499</v>
      </c>
      <c r="K33" s="4">
        <v>1</v>
      </c>
      <c r="L33" s="4">
        <v>600</v>
      </c>
      <c r="M33" s="97" t="s">
        <v>1957</v>
      </c>
    </row>
    <row r="34" spans="1:13" ht="30" x14ac:dyDescent="0.2">
      <c r="A34" s="97">
        <v>26</v>
      </c>
      <c r="B34" s="368">
        <v>44116</v>
      </c>
      <c r="C34" s="371" t="s">
        <v>496</v>
      </c>
      <c r="D34" s="97" t="s">
        <v>497</v>
      </c>
      <c r="E34" s="97" t="s">
        <v>498</v>
      </c>
      <c r="F34" s="97" t="s">
        <v>494</v>
      </c>
      <c r="G34" s="369">
        <v>44116</v>
      </c>
      <c r="H34" s="97"/>
      <c r="I34" s="97" t="s">
        <v>494</v>
      </c>
      <c r="J34" s="97" t="s">
        <v>499</v>
      </c>
      <c r="K34" s="4">
        <v>1</v>
      </c>
      <c r="L34" s="4">
        <v>4371.32</v>
      </c>
      <c r="M34" s="97"/>
    </row>
    <row r="35" spans="1:13" ht="30" x14ac:dyDescent="0.2">
      <c r="A35" s="97">
        <v>27</v>
      </c>
      <c r="B35" s="368">
        <v>44117</v>
      </c>
      <c r="C35" s="371" t="s">
        <v>496</v>
      </c>
      <c r="D35" s="97" t="s">
        <v>497</v>
      </c>
      <c r="E35" s="97" t="s">
        <v>498</v>
      </c>
      <c r="F35" s="97" t="s">
        <v>494</v>
      </c>
      <c r="G35" s="369">
        <v>44117</v>
      </c>
      <c r="H35" s="97"/>
      <c r="I35" s="97" t="s">
        <v>494</v>
      </c>
      <c r="J35" s="97" t="s">
        <v>499</v>
      </c>
      <c r="K35" s="4">
        <v>1</v>
      </c>
      <c r="L35" s="4">
        <v>11716</v>
      </c>
      <c r="M35" s="97"/>
    </row>
    <row r="36" spans="1:13" ht="30" x14ac:dyDescent="0.2">
      <c r="A36" s="97">
        <v>28</v>
      </c>
      <c r="B36" s="368">
        <v>44118</v>
      </c>
      <c r="C36" s="371" t="s">
        <v>496</v>
      </c>
      <c r="D36" s="97" t="s">
        <v>497</v>
      </c>
      <c r="E36" s="97" t="s">
        <v>498</v>
      </c>
      <c r="F36" s="97" t="s">
        <v>494</v>
      </c>
      <c r="G36" s="369">
        <v>44118</v>
      </c>
      <c r="H36" s="97"/>
      <c r="I36" s="97" t="s">
        <v>494</v>
      </c>
      <c r="J36" s="97" t="s">
        <v>499</v>
      </c>
      <c r="K36" s="4">
        <v>1</v>
      </c>
      <c r="L36" s="4">
        <v>2953.11</v>
      </c>
      <c r="M36" s="97"/>
    </row>
    <row r="37" spans="1:13" ht="30" x14ac:dyDescent="0.2">
      <c r="A37" s="97">
        <v>29</v>
      </c>
      <c r="B37" s="368">
        <v>44104</v>
      </c>
      <c r="C37" s="371" t="s">
        <v>569</v>
      </c>
      <c r="D37" s="97" t="s">
        <v>570</v>
      </c>
      <c r="E37" s="97" t="s">
        <v>571</v>
      </c>
      <c r="F37" s="97" t="s">
        <v>494</v>
      </c>
      <c r="G37" s="369" t="s">
        <v>1960</v>
      </c>
      <c r="H37" s="97"/>
      <c r="I37" s="97" t="s">
        <v>494</v>
      </c>
      <c r="J37" s="97" t="s">
        <v>572</v>
      </c>
      <c r="K37" s="4">
        <v>7789</v>
      </c>
      <c r="L37" s="4">
        <v>285000</v>
      </c>
      <c r="M37" s="97"/>
    </row>
    <row r="38" spans="1:13" ht="45" x14ac:dyDescent="0.2">
      <c r="A38" s="97">
        <v>30</v>
      </c>
      <c r="B38" s="368">
        <v>44119</v>
      </c>
      <c r="C38" s="371" t="s">
        <v>328</v>
      </c>
      <c r="D38" s="97" t="s">
        <v>1413</v>
      </c>
      <c r="E38" s="97" t="s">
        <v>1414</v>
      </c>
      <c r="F38" s="97" t="s">
        <v>494</v>
      </c>
      <c r="G38" s="369" t="s">
        <v>565</v>
      </c>
      <c r="H38" s="97"/>
      <c r="I38" s="97" t="s">
        <v>574</v>
      </c>
      <c r="J38" s="97" t="s">
        <v>502</v>
      </c>
      <c r="K38" s="4">
        <v>0.08</v>
      </c>
      <c r="L38" s="4">
        <v>4000</v>
      </c>
      <c r="M38" s="97" t="s">
        <v>1961</v>
      </c>
    </row>
    <row r="39" spans="1:13" ht="30" x14ac:dyDescent="0.2">
      <c r="A39" s="97">
        <v>31</v>
      </c>
      <c r="B39" s="368">
        <v>44118</v>
      </c>
      <c r="C39" s="371" t="s">
        <v>496</v>
      </c>
      <c r="D39" s="97" t="s">
        <v>497</v>
      </c>
      <c r="E39" s="97" t="s">
        <v>498</v>
      </c>
      <c r="F39" s="97" t="s">
        <v>494</v>
      </c>
      <c r="G39" s="369">
        <v>44118</v>
      </c>
      <c r="H39" s="97"/>
      <c r="I39" s="97" t="s">
        <v>494</v>
      </c>
      <c r="J39" s="97" t="s">
        <v>499</v>
      </c>
      <c r="K39" s="4">
        <v>1</v>
      </c>
      <c r="L39" s="4">
        <v>7097.22</v>
      </c>
      <c r="M39" s="97"/>
    </row>
    <row r="40" spans="1:13" ht="30" x14ac:dyDescent="0.2">
      <c r="A40" s="97">
        <v>32</v>
      </c>
      <c r="B40" s="368">
        <v>44083</v>
      </c>
      <c r="C40" s="371" t="s">
        <v>328</v>
      </c>
      <c r="D40" s="97" t="s">
        <v>1962</v>
      </c>
      <c r="E40" s="97" t="s">
        <v>1963</v>
      </c>
      <c r="F40" s="97" t="s">
        <v>494</v>
      </c>
      <c r="G40" s="369" t="s">
        <v>1964</v>
      </c>
      <c r="H40" s="97">
        <v>9</v>
      </c>
      <c r="I40" s="97" t="s">
        <v>494</v>
      </c>
      <c r="J40" s="97" t="s">
        <v>495</v>
      </c>
      <c r="K40" s="4">
        <v>11.11</v>
      </c>
      <c r="L40" s="4">
        <v>100</v>
      </c>
      <c r="M40" s="97" t="s">
        <v>1965</v>
      </c>
    </row>
    <row r="41" spans="1:13" ht="30" x14ac:dyDescent="0.2">
      <c r="A41" s="97">
        <v>33</v>
      </c>
      <c r="B41" s="368">
        <v>44027</v>
      </c>
      <c r="C41" s="371" t="s">
        <v>328</v>
      </c>
      <c r="D41" s="97" t="s">
        <v>1966</v>
      </c>
      <c r="E41" s="97" t="s">
        <v>732</v>
      </c>
      <c r="F41" s="97" t="s">
        <v>494</v>
      </c>
      <c r="G41" s="369" t="s">
        <v>1967</v>
      </c>
      <c r="H41" s="97">
        <v>38.65</v>
      </c>
      <c r="I41" s="97" t="s">
        <v>494</v>
      </c>
      <c r="J41" s="97" t="s">
        <v>495</v>
      </c>
      <c r="K41" s="4">
        <v>1</v>
      </c>
      <c r="L41" s="4">
        <v>750</v>
      </c>
      <c r="M41" s="97" t="s">
        <v>1965</v>
      </c>
    </row>
    <row r="42" spans="1:13" ht="30" x14ac:dyDescent="0.2">
      <c r="A42" s="97">
        <v>34</v>
      </c>
      <c r="B42" s="368">
        <v>44075</v>
      </c>
      <c r="C42" s="371" t="s">
        <v>569</v>
      </c>
      <c r="D42" s="97" t="s">
        <v>1968</v>
      </c>
      <c r="E42" s="97" t="s">
        <v>1969</v>
      </c>
      <c r="F42" s="97" t="s">
        <v>494</v>
      </c>
      <c r="G42" s="369" t="s">
        <v>507</v>
      </c>
      <c r="H42" s="97"/>
      <c r="I42" s="97" t="s">
        <v>494</v>
      </c>
      <c r="J42" s="97" t="s">
        <v>502</v>
      </c>
      <c r="K42" s="4">
        <v>12755</v>
      </c>
      <c r="L42" s="4">
        <v>30000</v>
      </c>
      <c r="M42" s="97" t="s">
        <v>588</v>
      </c>
    </row>
    <row r="43" spans="1:13" ht="30" x14ac:dyDescent="0.2">
      <c r="A43" s="97">
        <v>35</v>
      </c>
      <c r="B43" s="368">
        <v>44118</v>
      </c>
      <c r="C43" s="371" t="s">
        <v>328</v>
      </c>
      <c r="D43" s="97" t="s">
        <v>1970</v>
      </c>
      <c r="E43" s="97" t="s">
        <v>1971</v>
      </c>
      <c r="F43" s="97" t="s">
        <v>494</v>
      </c>
      <c r="G43" s="369" t="s">
        <v>1972</v>
      </c>
      <c r="H43" s="97">
        <v>15</v>
      </c>
      <c r="I43" s="97" t="s">
        <v>494</v>
      </c>
      <c r="J43" s="97" t="s">
        <v>495</v>
      </c>
      <c r="K43" s="4">
        <v>200</v>
      </c>
      <c r="L43" s="4">
        <v>200</v>
      </c>
      <c r="M43" s="97" t="s">
        <v>1965</v>
      </c>
    </row>
    <row r="44" spans="1:13" ht="30" x14ac:dyDescent="0.2">
      <c r="A44" s="97">
        <v>36</v>
      </c>
      <c r="B44" s="368">
        <v>44104</v>
      </c>
      <c r="C44" s="371" t="s">
        <v>569</v>
      </c>
      <c r="D44" s="97" t="s">
        <v>570</v>
      </c>
      <c r="E44" s="97" t="s">
        <v>571</v>
      </c>
      <c r="F44" s="97" t="s">
        <v>494</v>
      </c>
      <c r="G44" s="369" t="s">
        <v>1960</v>
      </c>
      <c r="H44" s="97"/>
      <c r="I44" s="97" t="s">
        <v>494</v>
      </c>
      <c r="J44" s="97" t="s">
        <v>572</v>
      </c>
      <c r="K44" s="4">
        <v>7789</v>
      </c>
      <c r="L44" s="4">
        <v>150000</v>
      </c>
      <c r="M44" s="97"/>
    </row>
    <row r="45" spans="1:13" ht="30" x14ac:dyDescent="0.2">
      <c r="A45" s="97">
        <v>37</v>
      </c>
      <c r="B45" s="368">
        <v>44107</v>
      </c>
      <c r="C45" s="371" t="s">
        <v>328</v>
      </c>
      <c r="D45" s="97" t="s">
        <v>589</v>
      </c>
      <c r="E45" s="97" t="s">
        <v>1973</v>
      </c>
      <c r="F45" s="97" t="s">
        <v>494</v>
      </c>
      <c r="G45" s="369" t="s">
        <v>507</v>
      </c>
      <c r="H45" s="97"/>
      <c r="I45" s="97" t="s">
        <v>494</v>
      </c>
      <c r="J45" s="97" t="s">
        <v>502</v>
      </c>
      <c r="K45" s="4">
        <v>650</v>
      </c>
      <c r="L45" s="4">
        <v>1300</v>
      </c>
      <c r="M45" s="97" t="s">
        <v>1974</v>
      </c>
    </row>
    <row r="46" spans="1:13" ht="30" x14ac:dyDescent="0.2">
      <c r="A46" s="97">
        <v>38</v>
      </c>
      <c r="B46" s="368">
        <v>44104</v>
      </c>
      <c r="C46" s="371" t="s">
        <v>328</v>
      </c>
      <c r="D46" s="97" t="s">
        <v>590</v>
      </c>
      <c r="E46" s="97" t="s">
        <v>1939</v>
      </c>
      <c r="F46" s="97" t="s">
        <v>494</v>
      </c>
      <c r="G46" s="369" t="s">
        <v>514</v>
      </c>
      <c r="H46" s="97"/>
      <c r="I46" s="97" t="s">
        <v>538</v>
      </c>
      <c r="J46" s="97" t="s">
        <v>502</v>
      </c>
      <c r="K46" s="4">
        <v>0.4874</v>
      </c>
      <c r="L46" s="4">
        <v>4874</v>
      </c>
      <c r="M46" s="97" t="s">
        <v>1940</v>
      </c>
    </row>
    <row r="47" spans="1:13" ht="30" x14ac:dyDescent="0.2">
      <c r="A47" s="97">
        <v>39</v>
      </c>
      <c r="B47" s="368">
        <v>44119</v>
      </c>
      <c r="C47" s="371" t="s">
        <v>328</v>
      </c>
      <c r="D47" s="97" t="s">
        <v>492</v>
      </c>
      <c r="E47" s="97" t="s">
        <v>493</v>
      </c>
      <c r="F47" s="97" t="s">
        <v>494</v>
      </c>
      <c r="G47" s="369" t="s">
        <v>1975</v>
      </c>
      <c r="H47" s="97"/>
      <c r="I47" s="97" t="s">
        <v>494</v>
      </c>
      <c r="J47" s="97" t="s">
        <v>495</v>
      </c>
      <c r="K47" s="4">
        <v>1</v>
      </c>
      <c r="L47" s="4">
        <v>22787.69</v>
      </c>
      <c r="M47" s="97" t="s">
        <v>1976</v>
      </c>
    </row>
    <row r="48" spans="1:13" ht="30" x14ac:dyDescent="0.2">
      <c r="A48" s="97">
        <v>40</v>
      </c>
      <c r="B48" s="368">
        <v>44075</v>
      </c>
      <c r="C48" s="371" t="s">
        <v>569</v>
      </c>
      <c r="D48" s="97" t="s">
        <v>1968</v>
      </c>
      <c r="E48" s="97" t="s">
        <v>1969</v>
      </c>
      <c r="F48" s="97" t="s">
        <v>494</v>
      </c>
      <c r="G48" s="369" t="s">
        <v>507</v>
      </c>
      <c r="H48" s="97"/>
      <c r="I48" s="97" t="s">
        <v>494</v>
      </c>
      <c r="J48" s="97" t="s">
        <v>502</v>
      </c>
      <c r="K48" s="4">
        <v>12755</v>
      </c>
      <c r="L48" s="4">
        <v>33000</v>
      </c>
      <c r="M48" s="97" t="s">
        <v>588</v>
      </c>
    </row>
    <row r="49" spans="1:13" ht="30" x14ac:dyDescent="0.2">
      <c r="A49" s="97">
        <v>41</v>
      </c>
      <c r="B49" s="368">
        <v>44123</v>
      </c>
      <c r="C49" s="471" t="s">
        <v>1977</v>
      </c>
      <c r="D49" s="97" t="s">
        <v>1978</v>
      </c>
      <c r="E49" s="97" t="s">
        <v>1979</v>
      </c>
      <c r="F49" s="97" t="s">
        <v>494</v>
      </c>
      <c r="G49" s="369"/>
      <c r="H49" s="97"/>
      <c r="I49" s="97" t="s">
        <v>494</v>
      </c>
      <c r="J49" s="97" t="s">
        <v>499</v>
      </c>
      <c r="K49" s="378">
        <v>400</v>
      </c>
      <c r="L49" s="378">
        <v>400</v>
      </c>
      <c r="M49" s="97"/>
    </row>
    <row r="50" spans="1:13" ht="30" x14ac:dyDescent="0.2">
      <c r="A50" s="97">
        <v>42</v>
      </c>
      <c r="B50" s="368">
        <v>44112</v>
      </c>
      <c r="C50" s="371" t="s">
        <v>328</v>
      </c>
      <c r="D50" s="97" t="s">
        <v>591</v>
      </c>
      <c r="E50" s="97" t="s">
        <v>1980</v>
      </c>
      <c r="F50" s="97" t="s">
        <v>494</v>
      </c>
      <c r="G50" s="369" t="s">
        <v>507</v>
      </c>
      <c r="H50" s="97">
        <v>325</v>
      </c>
      <c r="I50" s="97" t="s">
        <v>494</v>
      </c>
      <c r="J50" s="97" t="s">
        <v>502</v>
      </c>
      <c r="K50" s="4">
        <v>325</v>
      </c>
      <c r="L50" s="4">
        <v>650</v>
      </c>
      <c r="M50" s="97" t="s">
        <v>1974</v>
      </c>
    </row>
    <row r="51" spans="1:13" ht="30" x14ac:dyDescent="0.2">
      <c r="A51" s="97">
        <v>43</v>
      </c>
      <c r="B51" s="368">
        <v>44119</v>
      </c>
      <c r="C51" s="371" t="s">
        <v>496</v>
      </c>
      <c r="D51" s="97" t="s">
        <v>497</v>
      </c>
      <c r="E51" s="97" t="s">
        <v>498</v>
      </c>
      <c r="F51" s="97" t="s">
        <v>494</v>
      </c>
      <c r="G51" s="369">
        <v>44119</v>
      </c>
      <c r="H51" s="97"/>
      <c r="I51" s="97" t="s">
        <v>494</v>
      </c>
      <c r="J51" s="97" t="s">
        <v>499</v>
      </c>
      <c r="K51" s="4">
        <v>1</v>
      </c>
      <c r="L51" s="4">
        <v>14483.79</v>
      </c>
      <c r="M51" s="97"/>
    </row>
    <row r="52" spans="1:13" ht="30" x14ac:dyDescent="0.2">
      <c r="A52" s="97">
        <v>44</v>
      </c>
      <c r="B52" s="368">
        <v>44120</v>
      </c>
      <c r="C52" s="371" t="s">
        <v>496</v>
      </c>
      <c r="D52" s="97" t="s">
        <v>497</v>
      </c>
      <c r="E52" s="97" t="s">
        <v>498</v>
      </c>
      <c r="F52" s="97" t="s">
        <v>494</v>
      </c>
      <c r="G52" s="369">
        <v>44120</v>
      </c>
      <c r="H52" s="97"/>
      <c r="I52" s="97" t="s">
        <v>494</v>
      </c>
      <c r="J52" s="97" t="s">
        <v>499</v>
      </c>
      <c r="K52" s="4">
        <v>1</v>
      </c>
      <c r="L52" s="4">
        <v>30706.79</v>
      </c>
      <c r="M52" s="97"/>
    </row>
    <row r="53" spans="1:13" ht="30" x14ac:dyDescent="0.2">
      <c r="A53" s="97">
        <v>45</v>
      </c>
      <c r="B53" s="368">
        <v>44121</v>
      </c>
      <c r="C53" s="371" t="s">
        <v>496</v>
      </c>
      <c r="D53" s="97" t="s">
        <v>497</v>
      </c>
      <c r="E53" s="97" t="s">
        <v>498</v>
      </c>
      <c r="F53" s="97" t="s">
        <v>494</v>
      </c>
      <c r="G53" s="369">
        <v>44121</v>
      </c>
      <c r="H53" s="97"/>
      <c r="I53" s="97" t="s">
        <v>494</v>
      </c>
      <c r="J53" s="97" t="s">
        <v>499</v>
      </c>
      <c r="K53" s="4">
        <v>1</v>
      </c>
      <c r="L53" s="4">
        <v>10557.4</v>
      </c>
      <c r="M53" s="97"/>
    </row>
    <row r="54" spans="1:13" ht="30" x14ac:dyDescent="0.2">
      <c r="A54" s="97">
        <v>46</v>
      </c>
      <c r="B54" s="368">
        <v>44122</v>
      </c>
      <c r="C54" s="371" t="s">
        <v>496</v>
      </c>
      <c r="D54" s="97" t="s">
        <v>497</v>
      </c>
      <c r="E54" s="97" t="s">
        <v>498</v>
      </c>
      <c r="F54" s="97" t="s">
        <v>494</v>
      </c>
      <c r="G54" s="369">
        <v>44122</v>
      </c>
      <c r="H54" s="97"/>
      <c r="I54" s="97" t="s">
        <v>494</v>
      </c>
      <c r="J54" s="97" t="s">
        <v>499</v>
      </c>
      <c r="K54" s="4">
        <v>1</v>
      </c>
      <c r="L54" s="4">
        <v>325</v>
      </c>
      <c r="M54" s="97"/>
    </row>
    <row r="55" spans="1:13" ht="30" x14ac:dyDescent="0.2">
      <c r="A55" s="97">
        <v>47</v>
      </c>
      <c r="B55" s="368">
        <v>44095</v>
      </c>
      <c r="C55" s="371" t="s">
        <v>328</v>
      </c>
      <c r="D55" s="97" t="s">
        <v>500</v>
      </c>
      <c r="E55" s="97">
        <v>200179145</v>
      </c>
      <c r="F55" s="97" t="s">
        <v>494</v>
      </c>
      <c r="G55" s="369" t="s">
        <v>567</v>
      </c>
      <c r="H55" s="97"/>
      <c r="I55" s="97" t="s">
        <v>1981</v>
      </c>
      <c r="J55" s="97" t="s">
        <v>502</v>
      </c>
      <c r="K55" s="4">
        <v>9.8599999999999993E-2</v>
      </c>
      <c r="L55" s="4">
        <v>3450</v>
      </c>
      <c r="M55" s="97" t="s">
        <v>1928</v>
      </c>
    </row>
    <row r="56" spans="1:13" ht="30" x14ac:dyDescent="0.2">
      <c r="A56" s="97">
        <v>48</v>
      </c>
      <c r="B56" s="368">
        <v>44095</v>
      </c>
      <c r="C56" s="371" t="s">
        <v>328</v>
      </c>
      <c r="D56" s="97" t="s">
        <v>500</v>
      </c>
      <c r="E56" s="97">
        <v>200179145</v>
      </c>
      <c r="F56" s="97" t="s">
        <v>494</v>
      </c>
      <c r="G56" s="369" t="s">
        <v>567</v>
      </c>
      <c r="H56" s="97"/>
      <c r="I56" s="97" t="s">
        <v>494</v>
      </c>
      <c r="J56" s="97" t="s">
        <v>502</v>
      </c>
      <c r="K56" s="4">
        <v>3.0300000000000001E-2</v>
      </c>
      <c r="L56" s="4">
        <v>1060</v>
      </c>
      <c r="M56" s="97" t="s">
        <v>228</v>
      </c>
    </row>
    <row r="57" spans="1:13" ht="30" x14ac:dyDescent="0.2">
      <c r="A57" s="97">
        <v>49</v>
      </c>
      <c r="B57" s="368">
        <v>44084</v>
      </c>
      <c r="C57" s="371" t="s">
        <v>328</v>
      </c>
      <c r="D57" s="97" t="s">
        <v>500</v>
      </c>
      <c r="E57" s="97">
        <v>200179145</v>
      </c>
      <c r="F57" s="97" t="s">
        <v>494</v>
      </c>
      <c r="G57" s="369" t="s">
        <v>505</v>
      </c>
      <c r="H57" s="97"/>
      <c r="I57" s="97" t="s">
        <v>512</v>
      </c>
      <c r="J57" s="97" t="s">
        <v>502</v>
      </c>
      <c r="K57" s="4">
        <v>0.12</v>
      </c>
      <c r="L57" s="4">
        <v>120</v>
      </c>
      <c r="M57" s="97" t="s">
        <v>1982</v>
      </c>
    </row>
    <row r="58" spans="1:13" ht="30" x14ac:dyDescent="0.2">
      <c r="A58" s="97">
        <v>50</v>
      </c>
      <c r="B58" s="368">
        <v>44085</v>
      </c>
      <c r="C58" s="371" t="s">
        <v>328</v>
      </c>
      <c r="D58" s="97" t="s">
        <v>500</v>
      </c>
      <c r="E58" s="97">
        <v>200179145</v>
      </c>
      <c r="F58" s="97" t="s">
        <v>494</v>
      </c>
      <c r="G58" s="369" t="s">
        <v>505</v>
      </c>
      <c r="H58" s="97"/>
      <c r="I58" s="97" t="s">
        <v>1981</v>
      </c>
      <c r="J58" s="97" t="s">
        <v>502</v>
      </c>
      <c r="K58" s="4">
        <v>0.2</v>
      </c>
      <c r="L58" s="4">
        <v>200</v>
      </c>
      <c r="M58" s="97" t="s">
        <v>1928</v>
      </c>
    </row>
    <row r="59" spans="1:13" ht="30" x14ac:dyDescent="0.2">
      <c r="A59" s="97">
        <v>51</v>
      </c>
      <c r="B59" s="368">
        <v>44088</v>
      </c>
      <c r="C59" s="371" t="s">
        <v>328</v>
      </c>
      <c r="D59" s="97" t="s">
        <v>500</v>
      </c>
      <c r="E59" s="97">
        <v>200179145</v>
      </c>
      <c r="F59" s="97" t="s">
        <v>494</v>
      </c>
      <c r="G59" s="369" t="s">
        <v>501</v>
      </c>
      <c r="H59" s="97"/>
      <c r="I59" s="97" t="s">
        <v>1981</v>
      </c>
      <c r="J59" s="97" t="s">
        <v>502</v>
      </c>
      <c r="K59" s="4">
        <v>0.12870000000000001</v>
      </c>
      <c r="L59" s="4">
        <v>1930</v>
      </c>
      <c r="M59" s="97" t="s">
        <v>508</v>
      </c>
    </row>
    <row r="60" spans="1:13" ht="30" x14ac:dyDescent="0.2">
      <c r="A60" s="97">
        <v>52</v>
      </c>
      <c r="B60" s="368">
        <v>44123</v>
      </c>
      <c r="C60" s="371" t="s">
        <v>503</v>
      </c>
      <c r="D60" s="97" t="s">
        <v>1983</v>
      </c>
      <c r="E60" s="97" t="s">
        <v>1984</v>
      </c>
      <c r="F60" s="97" t="s">
        <v>494</v>
      </c>
      <c r="G60" s="369" t="s">
        <v>1985</v>
      </c>
      <c r="H60" s="97"/>
      <c r="I60" s="97" t="s">
        <v>494</v>
      </c>
      <c r="J60" s="97" t="s">
        <v>502</v>
      </c>
      <c r="K60" s="4">
        <v>6</v>
      </c>
      <c r="L60" s="4">
        <v>360</v>
      </c>
      <c r="M60" s="97" t="s">
        <v>1986</v>
      </c>
    </row>
    <row r="61" spans="1:13" ht="30" x14ac:dyDescent="0.2">
      <c r="A61" s="97">
        <v>53</v>
      </c>
      <c r="B61" s="368">
        <v>44104</v>
      </c>
      <c r="C61" s="371" t="s">
        <v>569</v>
      </c>
      <c r="D61" s="97" t="s">
        <v>570</v>
      </c>
      <c r="E61" s="97" t="s">
        <v>571</v>
      </c>
      <c r="F61" s="97" t="s">
        <v>494</v>
      </c>
      <c r="G61" s="369" t="s">
        <v>1987</v>
      </c>
      <c r="H61" s="97"/>
      <c r="I61" s="97" t="s">
        <v>494</v>
      </c>
      <c r="J61" s="97" t="s">
        <v>572</v>
      </c>
      <c r="K61" s="4">
        <v>7789</v>
      </c>
      <c r="L61" s="4">
        <v>100000</v>
      </c>
      <c r="M61" s="97"/>
    </row>
    <row r="62" spans="1:13" ht="30" x14ac:dyDescent="0.2">
      <c r="A62" s="97">
        <v>54</v>
      </c>
      <c r="B62" s="368">
        <v>44122</v>
      </c>
      <c r="C62" s="371" t="s">
        <v>496</v>
      </c>
      <c r="D62" s="97" t="s">
        <v>497</v>
      </c>
      <c r="E62" s="97" t="s">
        <v>498</v>
      </c>
      <c r="F62" s="97" t="s">
        <v>494</v>
      </c>
      <c r="G62" s="369">
        <v>44122</v>
      </c>
      <c r="H62" s="97"/>
      <c r="I62" s="97" t="s">
        <v>494</v>
      </c>
      <c r="J62" s="97" t="s">
        <v>499</v>
      </c>
      <c r="K62" s="4">
        <v>1</v>
      </c>
      <c r="L62" s="4">
        <v>4387.5</v>
      </c>
      <c r="M62" s="97"/>
    </row>
    <row r="63" spans="1:13" ht="30" x14ac:dyDescent="0.2">
      <c r="A63" s="97">
        <v>55</v>
      </c>
      <c r="B63" s="368">
        <v>44123</v>
      </c>
      <c r="C63" s="371" t="s">
        <v>503</v>
      </c>
      <c r="D63" s="97" t="s">
        <v>509</v>
      </c>
      <c r="E63" s="97" t="s">
        <v>510</v>
      </c>
      <c r="F63" s="97" t="s">
        <v>494</v>
      </c>
      <c r="G63" s="369" t="s">
        <v>1988</v>
      </c>
      <c r="H63" s="97"/>
      <c r="I63" s="97" t="s">
        <v>494</v>
      </c>
      <c r="J63" s="97" t="s">
        <v>502</v>
      </c>
      <c r="K63" s="4">
        <v>15</v>
      </c>
      <c r="L63" s="4">
        <v>150</v>
      </c>
      <c r="M63" s="97" t="s">
        <v>1989</v>
      </c>
    </row>
    <row r="64" spans="1:13" ht="30" x14ac:dyDescent="0.2">
      <c r="A64" s="97">
        <v>56</v>
      </c>
      <c r="B64" s="368">
        <v>44124</v>
      </c>
      <c r="C64" s="371" t="s">
        <v>328</v>
      </c>
      <c r="D64" s="97" t="s">
        <v>1990</v>
      </c>
      <c r="E64" s="97" t="s">
        <v>1991</v>
      </c>
      <c r="F64" s="97" t="s">
        <v>494</v>
      </c>
      <c r="G64" s="369" t="s">
        <v>1992</v>
      </c>
      <c r="H64" s="97"/>
      <c r="I64" s="97" t="s">
        <v>494</v>
      </c>
      <c r="J64" s="97" t="s">
        <v>502</v>
      </c>
      <c r="K64" s="4">
        <v>3.0000000000000001E-3</v>
      </c>
      <c r="L64" s="4">
        <v>432</v>
      </c>
      <c r="M64" s="97" t="s">
        <v>1993</v>
      </c>
    </row>
    <row r="65" spans="1:13" ht="30" x14ac:dyDescent="0.2">
      <c r="A65" s="97">
        <v>57</v>
      </c>
      <c r="B65" s="368">
        <v>44124</v>
      </c>
      <c r="C65" s="371" t="s">
        <v>328</v>
      </c>
      <c r="D65" s="97" t="s">
        <v>1994</v>
      </c>
      <c r="E65" s="97" t="s">
        <v>1995</v>
      </c>
      <c r="F65" s="97" t="s">
        <v>494</v>
      </c>
      <c r="G65" s="369" t="s">
        <v>505</v>
      </c>
      <c r="H65" s="97"/>
      <c r="I65" s="97" t="s">
        <v>575</v>
      </c>
      <c r="J65" s="97" t="s">
        <v>502</v>
      </c>
      <c r="K65" s="4">
        <v>1</v>
      </c>
      <c r="L65" s="4">
        <v>1050</v>
      </c>
      <c r="M65" s="97" t="s">
        <v>508</v>
      </c>
    </row>
    <row r="66" spans="1:13" ht="30" x14ac:dyDescent="0.2">
      <c r="A66" s="97">
        <v>58</v>
      </c>
      <c r="B66" s="368">
        <v>44123</v>
      </c>
      <c r="C66" s="371" t="s">
        <v>496</v>
      </c>
      <c r="D66" s="97" t="s">
        <v>497</v>
      </c>
      <c r="E66" s="97" t="s">
        <v>498</v>
      </c>
      <c r="F66" s="97" t="s">
        <v>494</v>
      </c>
      <c r="G66" s="369">
        <v>44123</v>
      </c>
      <c r="H66" s="97"/>
      <c r="I66" s="97" t="s">
        <v>494</v>
      </c>
      <c r="J66" s="97" t="s">
        <v>499</v>
      </c>
      <c r="K66" s="4">
        <v>1</v>
      </c>
      <c r="L66" s="4">
        <v>12820.38</v>
      </c>
      <c r="M66" s="97"/>
    </row>
    <row r="67" spans="1:13" ht="30" x14ac:dyDescent="0.2">
      <c r="A67" s="97">
        <v>59</v>
      </c>
      <c r="B67" s="368">
        <v>44119</v>
      </c>
      <c r="C67" s="371" t="s">
        <v>328</v>
      </c>
      <c r="D67" s="97" t="s">
        <v>500</v>
      </c>
      <c r="E67" s="97">
        <v>200179145</v>
      </c>
      <c r="F67" s="97" t="s">
        <v>494</v>
      </c>
      <c r="G67" s="369" t="s">
        <v>504</v>
      </c>
      <c r="H67" s="97"/>
      <c r="I67" s="97" t="s">
        <v>575</v>
      </c>
      <c r="J67" s="97" t="s">
        <v>502</v>
      </c>
      <c r="K67" s="4">
        <v>1.2250000000000001</v>
      </c>
      <c r="L67" s="4">
        <v>3675</v>
      </c>
      <c r="M67" s="97" t="s">
        <v>508</v>
      </c>
    </row>
    <row r="68" spans="1:13" ht="30" x14ac:dyDescent="0.2">
      <c r="A68" s="97">
        <v>60</v>
      </c>
      <c r="B68" s="368">
        <v>44119</v>
      </c>
      <c r="C68" s="371" t="s">
        <v>328</v>
      </c>
      <c r="D68" s="97" t="s">
        <v>500</v>
      </c>
      <c r="E68" s="97">
        <v>200179145</v>
      </c>
      <c r="F68" s="97" t="s">
        <v>494</v>
      </c>
      <c r="G68" s="369" t="s">
        <v>518</v>
      </c>
      <c r="H68" s="97"/>
      <c r="I68" s="97" t="s">
        <v>575</v>
      </c>
      <c r="J68" s="97" t="s">
        <v>502</v>
      </c>
      <c r="K68" s="4">
        <v>1.43</v>
      </c>
      <c r="L68" s="4">
        <v>715</v>
      </c>
      <c r="M68" s="97" t="s">
        <v>508</v>
      </c>
    </row>
    <row r="69" spans="1:13" ht="30" x14ac:dyDescent="0.2">
      <c r="A69" s="97">
        <v>61</v>
      </c>
      <c r="B69" s="368">
        <v>44104</v>
      </c>
      <c r="C69" s="371" t="s">
        <v>569</v>
      </c>
      <c r="D69" s="97" t="s">
        <v>570</v>
      </c>
      <c r="E69" s="97" t="s">
        <v>571</v>
      </c>
      <c r="F69" s="97" t="s">
        <v>494</v>
      </c>
      <c r="G69" s="369" t="s">
        <v>1651</v>
      </c>
      <c r="H69" s="97"/>
      <c r="I69" s="97" t="s">
        <v>494</v>
      </c>
      <c r="J69" s="97" t="s">
        <v>572</v>
      </c>
      <c r="K69" s="4">
        <v>7789</v>
      </c>
      <c r="L69" s="4">
        <v>87000</v>
      </c>
      <c r="M69" s="97"/>
    </row>
    <row r="70" spans="1:13" ht="30" x14ac:dyDescent="0.2">
      <c r="A70" s="97">
        <v>62</v>
      </c>
      <c r="B70" s="368">
        <v>44117</v>
      </c>
      <c r="C70" s="371" t="s">
        <v>328</v>
      </c>
      <c r="D70" s="97" t="s">
        <v>515</v>
      </c>
      <c r="E70" s="97" t="s">
        <v>516</v>
      </c>
      <c r="F70" s="97" t="s">
        <v>494</v>
      </c>
      <c r="G70" s="369" t="s">
        <v>519</v>
      </c>
      <c r="H70" s="97"/>
      <c r="I70" s="97" t="s">
        <v>520</v>
      </c>
      <c r="J70" s="97" t="s">
        <v>502</v>
      </c>
      <c r="K70" s="4">
        <v>0.105</v>
      </c>
      <c r="L70" s="4">
        <v>3150</v>
      </c>
      <c r="M70" s="97" t="s">
        <v>1996</v>
      </c>
    </row>
    <row r="71" spans="1:13" ht="30" x14ac:dyDescent="0.2">
      <c r="A71" s="97">
        <v>63</v>
      </c>
      <c r="B71" s="368">
        <v>44118</v>
      </c>
      <c r="C71" s="371" t="s">
        <v>328</v>
      </c>
      <c r="D71" s="97" t="s">
        <v>515</v>
      </c>
      <c r="E71" s="97" t="s">
        <v>516</v>
      </c>
      <c r="F71" s="97" t="s">
        <v>494</v>
      </c>
      <c r="G71" s="369" t="s">
        <v>519</v>
      </c>
      <c r="H71" s="97"/>
      <c r="I71" s="97" t="s">
        <v>520</v>
      </c>
      <c r="J71" s="97" t="s">
        <v>502</v>
      </c>
      <c r="K71" s="4">
        <v>0.105</v>
      </c>
      <c r="L71" s="4">
        <v>3150</v>
      </c>
      <c r="M71" s="97" t="s">
        <v>1996</v>
      </c>
    </row>
    <row r="72" spans="1:13" ht="30" x14ac:dyDescent="0.2">
      <c r="A72" s="97">
        <v>64</v>
      </c>
      <c r="B72" s="368">
        <v>44124</v>
      </c>
      <c r="C72" s="371" t="s">
        <v>496</v>
      </c>
      <c r="D72" s="97" t="s">
        <v>497</v>
      </c>
      <c r="E72" s="97" t="s">
        <v>498</v>
      </c>
      <c r="F72" s="97" t="s">
        <v>494</v>
      </c>
      <c r="G72" s="369">
        <v>44124</v>
      </c>
      <c r="H72" s="97"/>
      <c r="I72" s="97" t="s">
        <v>494</v>
      </c>
      <c r="J72" s="97" t="s">
        <v>499</v>
      </c>
      <c r="K72" s="4">
        <v>1</v>
      </c>
      <c r="L72" s="4">
        <v>16437.75</v>
      </c>
      <c r="M72" s="97"/>
    </row>
    <row r="73" spans="1:13" ht="30" x14ac:dyDescent="0.2">
      <c r="A73" s="97">
        <v>65</v>
      </c>
      <c r="B73" s="368">
        <v>44081</v>
      </c>
      <c r="C73" s="371" t="s">
        <v>328</v>
      </c>
      <c r="D73" s="97" t="s">
        <v>589</v>
      </c>
      <c r="E73" s="97" t="s">
        <v>1973</v>
      </c>
      <c r="F73" s="97" t="s">
        <v>494</v>
      </c>
      <c r="G73" s="370" t="s">
        <v>511</v>
      </c>
      <c r="H73" s="97"/>
      <c r="I73" s="97" t="s">
        <v>494</v>
      </c>
      <c r="J73" s="97" t="s">
        <v>502</v>
      </c>
      <c r="K73" s="4">
        <v>920</v>
      </c>
      <c r="L73" s="4">
        <v>920</v>
      </c>
      <c r="M73" s="97" t="s">
        <v>1974</v>
      </c>
    </row>
    <row r="74" spans="1:13" ht="30" x14ac:dyDescent="0.2">
      <c r="A74" s="97">
        <v>66</v>
      </c>
      <c r="B74" s="368">
        <v>44104</v>
      </c>
      <c r="C74" s="371" t="s">
        <v>569</v>
      </c>
      <c r="D74" s="97" t="s">
        <v>570</v>
      </c>
      <c r="E74" s="97" t="s">
        <v>571</v>
      </c>
      <c r="F74" s="97" t="s">
        <v>494</v>
      </c>
      <c r="G74" s="369" t="s">
        <v>1710</v>
      </c>
      <c r="H74" s="97"/>
      <c r="I74" s="97" t="s">
        <v>494</v>
      </c>
      <c r="J74" s="97" t="s">
        <v>572</v>
      </c>
      <c r="K74" s="4">
        <v>7789</v>
      </c>
      <c r="L74" s="4">
        <v>80000</v>
      </c>
      <c r="M74" s="97"/>
    </row>
    <row r="75" spans="1:13" ht="30" x14ac:dyDescent="0.2">
      <c r="A75" s="97">
        <v>67</v>
      </c>
      <c r="B75" s="368">
        <v>44125</v>
      </c>
      <c r="C75" s="371" t="s">
        <v>496</v>
      </c>
      <c r="D75" s="97" t="s">
        <v>497</v>
      </c>
      <c r="E75" s="97" t="s">
        <v>498</v>
      </c>
      <c r="F75" s="97" t="s">
        <v>494</v>
      </c>
      <c r="G75" s="369">
        <v>44125</v>
      </c>
      <c r="H75" s="97"/>
      <c r="I75" s="97" t="s">
        <v>494</v>
      </c>
      <c r="J75" s="97" t="s">
        <v>499</v>
      </c>
      <c r="K75" s="4">
        <v>1</v>
      </c>
      <c r="L75" s="4">
        <v>16763.25</v>
      </c>
      <c r="M75" s="97"/>
    </row>
    <row r="76" spans="1:13" ht="30" x14ac:dyDescent="0.2">
      <c r="A76" s="97">
        <v>68</v>
      </c>
      <c r="B76" s="368">
        <v>44126</v>
      </c>
      <c r="C76" s="371" t="s">
        <v>496</v>
      </c>
      <c r="D76" s="97" t="s">
        <v>497</v>
      </c>
      <c r="E76" s="97" t="s">
        <v>498</v>
      </c>
      <c r="F76" s="97" t="s">
        <v>494</v>
      </c>
      <c r="G76" s="369">
        <v>44126</v>
      </c>
      <c r="H76" s="97"/>
      <c r="I76" s="97" t="s">
        <v>494</v>
      </c>
      <c r="J76" s="97" t="s">
        <v>499</v>
      </c>
      <c r="K76" s="4">
        <v>1</v>
      </c>
      <c r="L76" s="4">
        <v>2929.5</v>
      </c>
      <c r="M76" s="97"/>
    </row>
    <row r="77" spans="1:13" ht="30" x14ac:dyDescent="0.2">
      <c r="A77" s="97">
        <v>69</v>
      </c>
      <c r="B77" s="368">
        <v>44084</v>
      </c>
      <c r="C77" s="371" t="s">
        <v>328</v>
      </c>
      <c r="D77" s="97" t="s">
        <v>1997</v>
      </c>
      <c r="E77" s="97" t="s">
        <v>1998</v>
      </c>
      <c r="F77" s="97" t="s">
        <v>494</v>
      </c>
      <c r="G77" s="369" t="s">
        <v>1931</v>
      </c>
      <c r="H77" s="97"/>
      <c r="I77" s="97" t="s">
        <v>1999</v>
      </c>
      <c r="J77" s="97" t="s">
        <v>502</v>
      </c>
      <c r="K77" s="4">
        <v>0.64200000000000002</v>
      </c>
      <c r="L77" s="4">
        <v>385</v>
      </c>
      <c r="M77" s="97" t="s">
        <v>1932</v>
      </c>
    </row>
    <row r="78" spans="1:13" ht="30" x14ac:dyDescent="0.2">
      <c r="A78" s="97">
        <v>70</v>
      </c>
      <c r="B78" s="368">
        <v>44104</v>
      </c>
      <c r="C78" s="371" t="s">
        <v>569</v>
      </c>
      <c r="D78" s="97" t="s">
        <v>570</v>
      </c>
      <c r="E78" s="97" t="s">
        <v>571</v>
      </c>
      <c r="F78" s="97" t="s">
        <v>494</v>
      </c>
      <c r="G78" s="369" t="s">
        <v>2000</v>
      </c>
      <c r="H78" s="97"/>
      <c r="I78" s="97" t="s">
        <v>494</v>
      </c>
      <c r="J78" s="97" t="s">
        <v>572</v>
      </c>
      <c r="K78" s="4">
        <v>7789</v>
      </c>
      <c r="L78" s="4">
        <v>240000</v>
      </c>
      <c r="M78" s="97"/>
    </row>
    <row r="79" spans="1:13" ht="30" x14ac:dyDescent="0.2">
      <c r="A79" s="97">
        <v>71</v>
      </c>
      <c r="B79" s="368">
        <v>44127</v>
      </c>
      <c r="C79" s="371" t="s">
        <v>569</v>
      </c>
      <c r="D79" s="97" t="s">
        <v>2001</v>
      </c>
      <c r="E79" s="97" t="s">
        <v>585</v>
      </c>
      <c r="F79" s="97" t="s">
        <v>494</v>
      </c>
      <c r="G79" s="369" t="s">
        <v>2002</v>
      </c>
      <c r="H79" s="97"/>
      <c r="I79" s="97" t="s">
        <v>494</v>
      </c>
      <c r="J79" s="97" t="s">
        <v>572</v>
      </c>
      <c r="K79" s="4">
        <v>5920</v>
      </c>
      <c r="L79" s="4">
        <v>95000</v>
      </c>
      <c r="M79" s="97"/>
    </row>
    <row r="80" spans="1:13" ht="30" x14ac:dyDescent="0.2">
      <c r="A80" s="97">
        <v>72</v>
      </c>
      <c r="B80" s="368">
        <v>44127</v>
      </c>
      <c r="C80" s="371" t="s">
        <v>328</v>
      </c>
      <c r="D80" s="97" t="s">
        <v>1990</v>
      </c>
      <c r="E80" s="97" t="s">
        <v>1991</v>
      </c>
      <c r="F80" s="97" t="s">
        <v>494</v>
      </c>
      <c r="G80" s="369" t="s">
        <v>2003</v>
      </c>
      <c r="H80" s="97"/>
      <c r="I80" s="97" t="s">
        <v>494</v>
      </c>
      <c r="J80" s="97" t="s">
        <v>502</v>
      </c>
      <c r="K80" s="4">
        <v>3.0000000000000001E-3</v>
      </c>
      <c r="L80" s="4">
        <v>144</v>
      </c>
      <c r="M80" s="97" t="s">
        <v>1993</v>
      </c>
    </row>
    <row r="81" spans="1:13" ht="30" x14ac:dyDescent="0.2">
      <c r="A81" s="97">
        <v>73</v>
      </c>
      <c r="B81" s="368">
        <v>44128</v>
      </c>
      <c r="C81" s="371" t="s">
        <v>328</v>
      </c>
      <c r="D81" s="97" t="s">
        <v>1990</v>
      </c>
      <c r="E81" s="97" t="s">
        <v>1991</v>
      </c>
      <c r="F81" s="97" t="s">
        <v>494</v>
      </c>
      <c r="G81" s="369" t="s">
        <v>2004</v>
      </c>
      <c r="H81" s="97"/>
      <c r="I81" s="97" t="s">
        <v>494</v>
      </c>
      <c r="J81" s="97" t="s">
        <v>502</v>
      </c>
      <c r="K81" s="4">
        <v>3.0000000000000001E-3</v>
      </c>
      <c r="L81" s="4">
        <v>480</v>
      </c>
      <c r="M81" s="97" t="s">
        <v>1993</v>
      </c>
    </row>
    <row r="82" spans="1:13" ht="30" x14ac:dyDescent="0.2">
      <c r="A82" s="97">
        <v>74</v>
      </c>
      <c r="B82" s="368">
        <v>44112</v>
      </c>
      <c r="C82" s="371" t="s">
        <v>328</v>
      </c>
      <c r="D82" s="97" t="s">
        <v>509</v>
      </c>
      <c r="E82" s="97" t="s">
        <v>510</v>
      </c>
      <c r="F82" s="97" t="s">
        <v>494</v>
      </c>
      <c r="G82" s="369" t="s">
        <v>2005</v>
      </c>
      <c r="H82" s="97"/>
      <c r="I82" s="97" t="s">
        <v>494</v>
      </c>
      <c r="J82" s="97" t="s">
        <v>502</v>
      </c>
      <c r="K82" s="4">
        <v>450</v>
      </c>
      <c r="L82" s="4">
        <v>3150</v>
      </c>
      <c r="M82" s="97" t="s">
        <v>1974</v>
      </c>
    </row>
    <row r="83" spans="1:13" ht="30" x14ac:dyDescent="0.2">
      <c r="A83" s="97">
        <v>75</v>
      </c>
      <c r="B83" s="368">
        <v>44114</v>
      </c>
      <c r="C83" s="371" t="s">
        <v>328</v>
      </c>
      <c r="D83" s="97" t="s">
        <v>509</v>
      </c>
      <c r="E83" s="97" t="s">
        <v>510</v>
      </c>
      <c r="F83" s="97" t="s">
        <v>494</v>
      </c>
      <c r="G83" s="369" t="s">
        <v>507</v>
      </c>
      <c r="H83" s="97"/>
      <c r="I83" s="97" t="s">
        <v>494</v>
      </c>
      <c r="J83" s="97" t="s">
        <v>502</v>
      </c>
      <c r="K83" s="4">
        <v>800</v>
      </c>
      <c r="L83" s="4">
        <v>1600</v>
      </c>
      <c r="M83" s="97" t="s">
        <v>1974</v>
      </c>
    </row>
    <row r="84" spans="1:13" ht="30" x14ac:dyDescent="0.2">
      <c r="A84" s="97">
        <v>76</v>
      </c>
      <c r="B84" s="368">
        <v>44124</v>
      </c>
      <c r="C84" s="371" t="s">
        <v>328</v>
      </c>
      <c r="D84" s="97" t="s">
        <v>509</v>
      </c>
      <c r="E84" s="97" t="s">
        <v>510</v>
      </c>
      <c r="F84" s="97" t="s">
        <v>494</v>
      </c>
      <c r="G84" s="369" t="s">
        <v>507</v>
      </c>
      <c r="H84" s="97"/>
      <c r="I84" s="97" t="s">
        <v>494</v>
      </c>
      <c r="J84" s="97" t="s">
        <v>502</v>
      </c>
      <c r="K84" s="4">
        <v>450</v>
      </c>
      <c r="L84" s="4">
        <v>900</v>
      </c>
      <c r="M84" s="97" t="s">
        <v>1974</v>
      </c>
    </row>
    <row r="85" spans="1:13" ht="30" x14ac:dyDescent="0.2">
      <c r="A85" s="97">
        <v>77</v>
      </c>
      <c r="B85" s="368">
        <v>44124</v>
      </c>
      <c r="C85" s="371" t="s">
        <v>328</v>
      </c>
      <c r="D85" s="97" t="s">
        <v>509</v>
      </c>
      <c r="E85" s="97" t="s">
        <v>510</v>
      </c>
      <c r="F85" s="97" t="s">
        <v>494</v>
      </c>
      <c r="G85" s="369" t="s">
        <v>507</v>
      </c>
      <c r="H85" s="97"/>
      <c r="I85" s="97" t="s">
        <v>494</v>
      </c>
      <c r="J85" s="97" t="s">
        <v>502</v>
      </c>
      <c r="K85" s="4">
        <v>350</v>
      </c>
      <c r="L85" s="4">
        <v>700</v>
      </c>
      <c r="M85" s="97" t="s">
        <v>1974</v>
      </c>
    </row>
    <row r="86" spans="1:13" ht="30" x14ac:dyDescent="0.2">
      <c r="A86" s="97">
        <v>78</v>
      </c>
      <c r="B86" s="368">
        <v>44123</v>
      </c>
      <c r="C86" s="371" t="s">
        <v>328</v>
      </c>
      <c r="D86" s="97" t="s">
        <v>509</v>
      </c>
      <c r="E86" s="97" t="s">
        <v>510</v>
      </c>
      <c r="F86" s="97" t="s">
        <v>494</v>
      </c>
      <c r="G86" s="369" t="s">
        <v>511</v>
      </c>
      <c r="H86" s="97"/>
      <c r="I86" s="97" t="s">
        <v>494</v>
      </c>
      <c r="J86" s="97" t="s">
        <v>502</v>
      </c>
      <c r="K86" s="4">
        <v>950</v>
      </c>
      <c r="L86" s="4">
        <v>950</v>
      </c>
      <c r="M86" s="97" t="s">
        <v>1974</v>
      </c>
    </row>
    <row r="87" spans="1:13" ht="30" x14ac:dyDescent="0.2">
      <c r="A87" s="97">
        <v>79</v>
      </c>
      <c r="B87" s="368">
        <v>44124</v>
      </c>
      <c r="C87" s="371" t="s">
        <v>328</v>
      </c>
      <c r="D87" s="97" t="s">
        <v>509</v>
      </c>
      <c r="E87" s="97" t="s">
        <v>510</v>
      </c>
      <c r="F87" s="97" t="s">
        <v>494</v>
      </c>
      <c r="G87" s="369" t="s">
        <v>507</v>
      </c>
      <c r="H87" s="97"/>
      <c r="I87" s="97" t="s">
        <v>494</v>
      </c>
      <c r="J87" s="97" t="s">
        <v>502</v>
      </c>
      <c r="K87" s="4">
        <v>500</v>
      </c>
      <c r="L87" s="4">
        <v>1000</v>
      </c>
      <c r="M87" s="97" t="s">
        <v>1974</v>
      </c>
    </row>
    <row r="88" spans="1:13" ht="30" x14ac:dyDescent="0.2">
      <c r="A88" s="97">
        <v>80</v>
      </c>
      <c r="B88" s="368">
        <v>44114</v>
      </c>
      <c r="C88" s="371" t="s">
        <v>503</v>
      </c>
      <c r="D88" s="97" t="s">
        <v>509</v>
      </c>
      <c r="E88" s="97" t="s">
        <v>510</v>
      </c>
      <c r="F88" s="97" t="s">
        <v>494</v>
      </c>
      <c r="G88" s="369" t="s">
        <v>2006</v>
      </c>
      <c r="H88" s="97"/>
      <c r="I88" s="97" t="s">
        <v>494</v>
      </c>
      <c r="J88" s="97" t="s">
        <v>502</v>
      </c>
      <c r="K88" s="4">
        <v>9</v>
      </c>
      <c r="L88" s="4">
        <v>2250</v>
      </c>
      <c r="M88" s="97" t="s">
        <v>2007</v>
      </c>
    </row>
    <row r="89" spans="1:13" ht="30" x14ac:dyDescent="0.2">
      <c r="A89" s="97">
        <v>81</v>
      </c>
      <c r="B89" s="368">
        <v>44114</v>
      </c>
      <c r="C89" s="371" t="s">
        <v>503</v>
      </c>
      <c r="D89" s="97" t="s">
        <v>509</v>
      </c>
      <c r="E89" s="97" t="s">
        <v>510</v>
      </c>
      <c r="F89" s="97" t="s">
        <v>494</v>
      </c>
      <c r="G89" s="369" t="s">
        <v>2008</v>
      </c>
      <c r="H89" s="97"/>
      <c r="I89" s="97" t="s">
        <v>494</v>
      </c>
      <c r="J89" s="97" t="s">
        <v>502</v>
      </c>
      <c r="K89" s="4">
        <v>28</v>
      </c>
      <c r="L89" s="4">
        <v>560</v>
      </c>
      <c r="M89" s="97" t="s">
        <v>2007</v>
      </c>
    </row>
    <row r="90" spans="1:13" ht="30" x14ac:dyDescent="0.2">
      <c r="A90" s="97">
        <v>82</v>
      </c>
      <c r="B90" s="368">
        <v>44127</v>
      </c>
      <c r="C90" s="371" t="s">
        <v>328</v>
      </c>
      <c r="D90" s="97" t="s">
        <v>1994</v>
      </c>
      <c r="E90" s="97" t="s">
        <v>1995</v>
      </c>
      <c r="F90" s="97" t="s">
        <v>494</v>
      </c>
      <c r="G90" s="369" t="s">
        <v>2009</v>
      </c>
      <c r="H90" s="97"/>
      <c r="I90" s="97" t="s">
        <v>575</v>
      </c>
      <c r="J90" s="97" t="s">
        <v>502</v>
      </c>
      <c r="K90" s="4">
        <v>1</v>
      </c>
      <c r="L90" s="4">
        <v>850</v>
      </c>
      <c r="M90" s="97" t="s">
        <v>508</v>
      </c>
    </row>
    <row r="91" spans="1:13" ht="30" x14ac:dyDescent="0.2">
      <c r="A91" s="97">
        <v>83</v>
      </c>
      <c r="B91" s="368">
        <v>44117</v>
      </c>
      <c r="C91" s="371" t="s">
        <v>328</v>
      </c>
      <c r="D91" s="97" t="s">
        <v>500</v>
      </c>
      <c r="E91" s="97">
        <v>200179145</v>
      </c>
      <c r="F91" s="97" t="s">
        <v>494</v>
      </c>
      <c r="G91" s="369" t="s">
        <v>505</v>
      </c>
      <c r="H91" s="97"/>
      <c r="I91" s="97" t="s">
        <v>2010</v>
      </c>
      <c r="J91" s="97" t="s">
        <v>502</v>
      </c>
      <c r="K91" s="4">
        <v>0.185</v>
      </c>
      <c r="L91" s="4">
        <v>185</v>
      </c>
      <c r="M91" s="97" t="s">
        <v>1932</v>
      </c>
    </row>
    <row r="92" spans="1:13" ht="30" x14ac:dyDescent="0.2">
      <c r="A92" s="97">
        <v>84</v>
      </c>
      <c r="B92" s="368">
        <v>44112</v>
      </c>
      <c r="C92" s="371" t="s">
        <v>328</v>
      </c>
      <c r="D92" s="97" t="s">
        <v>500</v>
      </c>
      <c r="E92" s="97">
        <v>200179145</v>
      </c>
      <c r="F92" s="97" t="s">
        <v>494</v>
      </c>
      <c r="G92" s="369" t="s">
        <v>523</v>
      </c>
      <c r="H92" s="97"/>
      <c r="I92" s="97" t="s">
        <v>2010</v>
      </c>
      <c r="J92" s="97" t="s">
        <v>502</v>
      </c>
      <c r="K92" s="4">
        <v>0.1883</v>
      </c>
      <c r="L92" s="4">
        <v>1130</v>
      </c>
      <c r="M92" s="97" t="s">
        <v>2011</v>
      </c>
    </row>
    <row r="93" spans="1:13" ht="30" x14ac:dyDescent="0.2">
      <c r="A93" s="97">
        <v>85</v>
      </c>
      <c r="B93" s="368">
        <v>44100</v>
      </c>
      <c r="C93" s="371" t="s">
        <v>328</v>
      </c>
      <c r="D93" s="97" t="s">
        <v>500</v>
      </c>
      <c r="E93" s="97">
        <v>200179145</v>
      </c>
      <c r="F93" s="97" t="s">
        <v>494</v>
      </c>
      <c r="G93" s="369" t="s">
        <v>523</v>
      </c>
      <c r="H93" s="97"/>
      <c r="I93" s="97" t="s">
        <v>2010</v>
      </c>
      <c r="J93" s="97" t="s">
        <v>502</v>
      </c>
      <c r="K93" s="4">
        <v>0.21</v>
      </c>
      <c r="L93" s="4">
        <v>1260</v>
      </c>
      <c r="M93" s="97" t="s">
        <v>522</v>
      </c>
    </row>
    <row r="94" spans="1:13" ht="30" x14ac:dyDescent="0.2">
      <c r="A94" s="97">
        <v>86</v>
      </c>
      <c r="B94" s="368">
        <v>44100</v>
      </c>
      <c r="C94" s="371" t="s">
        <v>328</v>
      </c>
      <c r="D94" s="97" t="s">
        <v>500</v>
      </c>
      <c r="E94" s="97">
        <v>200179145</v>
      </c>
      <c r="F94" s="97" t="s">
        <v>494</v>
      </c>
      <c r="G94" s="369" t="s">
        <v>518</v>
      </c>
      <c r="H94" s="97"/>
      <c r="I94" s="97" t="s">
        <v>2010</v>
      </c>
      <c r="J94" s="97" t="s">
        <v>502</v>
      </c>
      <c r="K94" s="4">
        <v>0.42</v>
      </c>
      <c r="L94" s="4">
        <v>210</v>
      </c>
      <c r="M94" s="97" t="s">
        <v>522</v>
      </c>
    </row>
    <row r="95" spans="1:13" ht="30" x14ac:dyDescent="0.2">
      <c r="A95" s="97">
        <v>87</v>
      </c>
      <c r="B95" s="368">
        <v>44089</v>
      </c>
      <c r="C95" s="371" t="s">
        <v>328</v>
      </c>
      <c r="D95" s="97" t="s">
        <v>500</v>
      </c>
      <c r="E95" s="97">
        <v>200179145</v>
      </c>
      <c r="F95" s="97" t="s">
        <v>494</v>
      </c>
      <c r="G95" s="369" t="s">
        <v>567</v>
      </c>
      <c r="H95" s="97"/>
      <c r="I95" s="97" t="s">
        <v>2012</v>
      </c>
      <c r="J95" s="97" t="s">
        <v>502</v>
      </c>
      <c r="K95" s="4">
        <v>7.7600000000000002E-2</v>
      </c>
      <c r="L95" s="4">
        <v>2715</v>
      </c>
      <c r="M95" s="97" t="s">
        <v>2013</v>
      </c>
    </row>
    <row r="96" spans="1:13" ht="30" x14ac:dyDescent="0.2">
      <c r="A96" s="97">
        <v>88</v>
      </c>
      <c r="B96" s="368">
        <v>44089</v>
      </c>
      <c r="C96" s="371" t="s">
        <v>328</v>
      </c>
      <c r="D96" s="97" t="s">
        <v>500</v>
      </c>
      <c r="E96" s="97">
        <v>200179145</v>
      </c>
      <c r="F96" s="97" t="s">
        <v>494</v>
      </c>
      <c r="G96" s="369" t="s">
        <v>506</v>
      </c>
      <c r="H96" s="97"/>
      <c r="I96" s="97" t="s">
        <v>2012</v>
      </c>
      <c r="J96" s="97" t="s">
        <v>502</v>
      </c>
      <c r="K96" s="4">
        <v>0.13500000000000001</v>
      </c>
      <c r="L96" s="4">
        <v>270</v>
      </c>
      <c r="M96" s="97" t="s">
        <v>2013</v>
      </c>
    </row>
    <row r="97" spans="1:13" ht="30" x14ac:dyDescent="0.2">
      <c r="A97" s="97">
        <v>89</v>
      </c>
      <c r="B97" s="368">
        <v>44092</v>
      </c>
      <c r="C97" s="371" t="s">
        <v>328</v>
      </c>
      <c r="D97" s="97" t="s">
        <v>500</v>
      </c>
      <c r="E97" s="97">
        <v>200179145</v>
      </c>
      <c r="F97" s="97" t="s">
        <v>494</v>
      </c>
      <c r="G97" s="369" t="s">
        <v>504</v>
      </c>
      <c r="H97" s="97"/>
      <c r="I97" s="97" t="s">
        <v>2012</v>
      </c>
      <c r="J97" s="97" t="s">
        <v>502</v>
      </c>
      <c r="K97" s="4">
        <v>0.17</v>
      </c>
      <c r="L97" s="4">
        <v>510</v>
      </c>
      <c r="M97" s="97" t="s">
        <v>522</v>
      </c>
    </row>
    <row r="98" spans="1:13" ht="30" x14ac:dyDescent="0.2">
      <c r="A98" s="97">
        <v>90</v>
      </c>
      <c r="B98" s="368">
        <v>44092</v>
      </c>
      <c r="C98" s="371" t="s">
        <v>328</v>
      </c>
      <c r="D98" s="97" t="s">
        <v>500</v>
      </c>
      <c r="E98" s="97">
        <v>200179145</v>
      </c>
      <c r="F98" s="97" t="s">
        <v>494</v>
      </c>
      <c r="G98" s="369" t="s">
        <v>506</v>
      </c>
      <c r="H98" s="97"/>
      <c r="I98" s="97" t="s">
        <v>2012</v>
      </c>
      <c r="J98" s="97" t="s">
        <v>502</v>
      </c>
      <c r="K98" s="4">
        <v>0.25</v>
      </c>
      <c r="L98" s="4">
        <v>500</v>
      </c>
      <c r="M98" s="97" t="s">
        <v>522</v>
      </c>
    </row>
    <row r="99" spans="1:13" ht="30" x14ac:dyDescent="0.2">
      <c r="A99" s="97">
        <v>91</v>
      </c>
      <c r="B99" s="368">
        <v>44125</v>
      </c>
      <c r="C99" s="371" t="s">
        <v>328</v>
      </c>
      <c r="D99" s="97" t="s">
        <v>500</v>
      </c>
      <c r="E99" s="97">
        <v>200179145</v>
      </c>
      <c r="F99" s="97" t="s">
        <v>494</v>
      </c>
      <c r="G99" s="369" t="s">
        <v>2014</v>
      </c>
      <c r="H99" s="97"/>
      <c r="I99" s="97" t="s">
        <v>1981</v>
      </c>
      <c r="J99" s="97" t="s">
        <v>502</v>
      </c>
      <c r="K99" s="4">
        <v>5.6899999999999999E-2</v>
      </c>
      <c r="L99" s="4">
        <v>205</v>
      </c>
      <c r="M99" s="97" t="s">
        <v>2015</v>
      </c>
    </row>
    <row r="100" spans="1:13" ht="30" x14ac:dyDescent="0.2">
      <c r="A100" s="97">
        <v>92</v>
      </c>
      <c r="B100" s="368">
        <v>44114</v>
      </c>
      <c r="C100" s="371" t="s">
        <v>328</v>
      </c>
      <c r="D100" s="97" t="s">
        <v>500</v>
      </c>
      <c r="E100" s="97">
        <v>200179145</v>
      </c>
      <c r="F100" s="97" t="s">
        <v>494</v>
      </c>
      <c r="G100" s="369" t="s">
        <v>521</v>
      </c>
      <c r="H100" s="97"/>
      <c r="I100" s="97" t="s">
        <v>2016</v>
      </c>
      <c r="J100" s="97" t="s">
        <v>502</v>
      </c>
      <c r="K100" s="4">
        <v>0.95</v>
      </c>
      <c r="L100" s="4">
        <v>190</v>
      </c>
      <c r="M100" s="97" t="s">
        <v>522</v>
      </c>
    </row>
    <row r="101" spans="1:13" ht="30" x14ac:dyDescent="0.2">
      <c r="A101" s="97">
        <v>93</v>
      </c>
      <c r="B101" s="368">
        <v>44114</v>
      </c>
      <c r="C101" s="371" t="s">
        <v>328</v>
      </c>
      <c r="D101" s="97" t="s">
        <v>500</v>
      </c>
      <c r="E101" s="97">
        <v>200179145</v>
      </c>
      <c r="F101" s="97" t="s">
        <v>494</v>
      </c>
      <c r="G101" s="369" t="s">
        <v>506</v>
      </c>
      <c r="H101" s="97"/>
      <c r="I101" s="97" t="s">
        <v>494</v>
      </c>
      <c r="J101" s="97" t="s">
        <v>502</v>
      </c>
      <c r="K101" s="4">
        <v>0.28000000000000003</v>
      </c>
      <c r="L101" s="4">
        <v>560</v>
      </c>
      <c r="M101" s="97" t="s">
        <v>1928</v>
      </c>
    </row>
    <row r="102" spans="1:13" ht="30" x14ac:dyDescent="0.2">
      <c r="A102" s="97">
        <v>94</v>
      </c>
      <c r="B102" s="368">
        <v>44114</v>
      </c>
      <c r="C102" s="371" t="s">
        <v>328</v>
      </c>
      <c r="D102" s="97" t="s">
        <v>500</v>
      </c>
      <c r="E102" s="97">
        <v>200179145</v>
      </c>
      <c r="F102" s="97" t="s">
        <v>494</v>
      </c>
      <c r="G102" s="369" t="s">
        <v>506</v>
      </c>
      <c r="H102" s="97"/>
      <c r="I102" s="97" t="s">
        <v>494</v>
      </c>
      <c r="J102" s="97" t="s">
        <v>502</v>
      </c>
      <c r="K102" s="4">
        <v>0.18</v>
      </c>
      <c r="L102" s="4">
        <v>360</v>
      </c>
      <c r="M102" s="97" t="s">
        <v>1928</v>
      </c>
    </row>
    <row r="103" spans="1:13" ht="30" x14ac:dyDescent="0.2">
      <c r="A103" s="97">
        <v>95</v>
      </c>
      <c r="B103" s="368">
        <v>44100</v>
      </c>
      <c r="C103" s="371" t="s">
        <v>328</v>
      </c>
      <c r="D103" s="97" t="s">
        <v>500</v>
      </c>
      <c r="E103" s="97">
        <v>200179145</v>
      </c>
      <c r="F103" s="97" t="s">
        <v>494</v>
      </c>
      <c r="G103" s="369" t="s">
        <v>518</v>
      </c>
      <c r="H103" s="97"/>
      <c r="I103" s="97" t="s">
        <v>520</v>
      </c>
      <c r="J103" s="97" t="s">
        <v>502</v>
      </c>
      <c r="K103" s="4">
        <v>0.43</v>
      </c>
      <c r="L103" s="4">
        <v>215</v>
      </c>
      <c r="M103" s="97" t="s">
        <v>522</v>
      </c>
    </row>
    <row r="104" spans="1:13" ht="30" x14ac:dyDescent="0.2">
      <c r="A104" s="97">
        <v>96</v>
      </c>
      <c r="B104" s="368">
        <v>44111</v>
      </c>
      <c r="C104" s="371" t="s">
        <v>328</v>
      </c>
      <c r="D104" s="97" t="s">
        <v>500</v>
      </c>
      <c r="E104" s="97">
        <v>200179145</v>
      </c>
      <c r="F104" s="97" t="s">
        <v>494</v>
      </c>
      <c r="G104" s="369" t="s">
        <v>505</v>
      </c>
      <c r="H104" s="97"/>
      <c r="I104" s="97" t="s">
        <v>520</v>
      </c>
      <c r="J104" s="97" t="s">
        <v>502</v>
      </c>
      <c r="K104" s="4">
        <v>0.2</v>
      </c>
      <c r="L104" s="4">
        <v>200</v>
      </c>
      <c r="M104" s="97" t="s">
        <v>1928</v>
      </c>
    </row>
    <row r="105" spans="1:13" ht="30" x14ac:dyDescent="0.2">
      <c r="A105" s="97">
        <v>97</v>
      </c>
      <c r="B105" s="368">
        <v>44114</v>
      </c>
      <c r="C105" s="371" t="s">
        <v>328</v>
      </c>
      <c r="D105" s="97" t="s">
        <v>500</v>
      </c>
      <c r="E105" s="97">
        <v>200179145</v>
      </c>
      <c r="F105" s="97" t="s">
        <v>494</v>
      </c>
      <c r="G105" s="369" t="s">
        <v>504</v>
      </c>
      <c r="H105" s="97"/>
      <c r="I105" s="97" t="s">
        <v>520</v>
      </c>
      <c r="J105" s="97" t="s">
        <v>502</v>
      </c>
      <c r="K105" s="4">
        <v>9.6699999999999994E-2</v>
      </c>
      <c r="L105" s="4">
        <v>290</v>
      </c>
      <c r="M105" s="97" t="s">
        <v>1928</v>
      </c>
    </row>
    <row r="106" spans="1:13" ht="30" x14ac:dyDescent="0.2">
      <c r="A106" s="97">
        <v>98</v>
      </c>
      <c r="B106" s="368">
        <v>44126</v>
      </c>
      <c r="C106" s="371" t="s">
        <v>496</v>
      </c>
      <c r="D106" s="97" t="s">
        <v>497</v>
      </c>
      <c r="E106" s="97" t="s">
        <v>498</v>
      </c>
      <c r="F106" s="97" t="s">
        <v>494</v>
      </c>
      <c r="G106" s="369">
        <v>44126</v>
      </c>
      <c r="H106" s="97"/>
      <c r="I106" s="97" t="s">
        <v>494</v>
      </c>
      <c r="J106" s="97" t="s">
        <v>499</v>
      </c>
      <c r="K106" s="4">
        <v>1</v>
      </c>
      <c r="L106" s="4">
        <v>7161</v>
      </c>
      <c r="M106" s="97"/>
    </row>
    <row r="107" spans="1:13" ht="30" x14ac:dyDescent="0.2">
      <c r="A107" s="97">
        <v>99</v>
      </c>
      <c r="B107" s="368">
        <v>44127</v>
      </c>
      <c r="C107" s="371" t="s">
        <v>496</v>
      </c>
      <c r="D107" s="97" t="s">
        <v>497</v>
      </c>
      <c r="E107" s="97" t="s">
        <v>498</v>
      </c>
      <c r="F107" s="97" t="s">
        <v>494</v>
      </c>
      <c r="G107" s="369">
        <v>44127</v>
      </c>
      <c r="H107" s="97"/>
      <c r="I107" s="97" t="s">
        <v>494</v>
      </c>
      <c r="J107" s="97" t="s">
        <v>499</v>
      </c>
      <c r="K107" s="4">
        <v>1</v>
      </c>
      <c r="L107" s="4">
        <v>9765</v>
      </c>
      <c r="M107" s="97"/>
    </row>
    <row r="108" spans="1:13" ht="30" x14ac:dyDescent="0.2">
      <c r="A108" s="97">
        <v>100</v>
      </c>
      <c r="B108" s="368">
        <v>44128</v>
      </c>
      <c r="C108" s="371" t="s">
        <v>496</v>
      </c>
      <c r="D108" s="97" t="s">
        <v>497</v>
      </c>
      <c r="E108" s="97" t="s">
        <v>498</v>
      </c>
      <c r="F108" s="97" t="s">
        <v>494</v>
      </c>
      <c r="G108" s="369">
        <v>44128</v>
      </c>
      <c r="H108" s="97"/>
      <c r="I108" s="97" t="s">
        <v>494</v>
      </c>
      <c r="J108" s="97" t="s">
        <v>499</v>
      </c>
      <c r="K108" s="4">
        <v>1</v>
      </c>
      <c r="L108" s="4">
        <v>11718</v>
      </c>
      <c r="M108" s="97"/>
    </row>
    <row r="109" spans="1:13" ht="30" x14ac:dyDescent="0.2">
      <c r="A109" s="97">
        <v>101</v>
      </c>
      <c r="B109" s="368">
        <v>44129</v>
      </c>
      <c r="C109" s="371" t="s">
        <v>496</v>
      </c>
      <c r="D109" s="97" t="s">
        <v>497</v>
      </c>
      <c r="E109" s="97" t="s">
        <v>498</v>
      </c>
      <c r="F109" s="97" t="s">
        <v>494</v>
      </c>
      <c r="G109" s="369">
        <v>44129</v>
      </c>
      <c r="H109" s="97"/>
      <c r="I109" s="97" t="s">
        <v>494</v>
      </c>
      <c r="J109" s="97" t="s">
        <v>499</v>
      </c>
      <c r="K109" s="4">
        <v>1</v>
      </c>
      <c r="L109" s="4">
        <v>325.5</v>
      </c>
      <c r="M109" s="97"/>
    </row>
    <row r="110" spans="1:13" ht="30" x14ac:dyDescent="0.2">
      <c r="A110" s="97">
        <v>102</v>
      </c>
      <c r="B110" s="368">
        <v>44075</v>
      </c>
      <c r="C110" s="371" t="s">
        <v>569</v>
      </c>
      <c r="D110" s="97" t="s">
        <v>1968</v>
      </c>
      <c r="E110" s="97" t="s">
        <v>1969</v>
      </c>
      <c r="F110" s="97" t="s">
        <v>494</v>
      </c>
      <c r="G110" s="369" t="s">
        <v>2017</v>
      </c>
      <c r="H110" s="97"/>
      <c r="I110" s="97" t="s">
        <v>494</v>
      </c>
      <c r="J110" s="97" t="s">
        <v>502</v>
      </c>
      <c r="K110" s="4">
        <v>12755</v>
      </c>
      <c r="L110" s="4">
        <v>50000</v>
      </c>
      <c r="M110" s="97" t="s">
        <v>588</v>
      </c>
    </row>
    <row r="111" spans="1:13" ht="30" x14ac:dyDescent="0.2">
      <c r="A111" s="97">
        <v>103</v>
      </c>
      <c r="B111" s="368">
        <v>44104</v>
      </c>
      <c r="C111" s="371" t="s">
        <v>569</v>
      </c>
      <c r="D111" s="97" t="s">
        <v>570</v>
      </c>
      <c r="E111" s="97" t="s">
        <v>571</v>
      </c>
      <c r="F111" s="97" t="s">
        <v>494</v>
      </c>
      <c r="G111" s="369" t="s">
        <v>2018</v>
      </c>
      <c r="H111" s="97"/>
      <c r="I111" s="97" t="s">
        <v>494</v>
      </c>
      <c r="J111" s="97" t="s">
        <v>572</v>
      </c>
      <c r="K111" s="4">
        <v>7789</v>
      </c>
      <c r="L111" s="4">
        <v>150000</v>
      </c>
      <c r="M111" s="97"/>
    </row>
    <row r="112" spans="1:13" ht="30" x14ac:dyDescent="0.2">
      <c r="A112" s="97">
        <v>104</v>
      </c>
      <c r="B112" s="368">
        <v>44127</v>
      </c>
      <c r="C112" s="371" t="s">
        <v>569</v>
      </c>
      <c r="D112" s="97" t="s">
        <v>2001</v>
      </c>
      <c r="E112" s="97" t="s">
        <v>585</v>
      </c>
      <c r="F112" s="97" t="s">
        <v>494</v>
      </c>
      <c r="G112" s="369" t="s">
        <v>583</v>
      </c>
      <c r="H112" s="97"/>
      <c r="I112" s="97" t="s">
        <v>494</v>
      </c>
      <c r="J112" s="97" t="s">
        <v>572</v>
      </c>
      <c r="K112" s="4">
        <v>5920</v>
      </c>
      <c r="L112" s="4">
        <v>95000</v>
      </c>
      <c r="M112" s="97"/>
    </row>
    <row r="113" spans="1:13" ht="30" x14ac:dyDescent="0.2">
      <c r="A113" s="97">
        <v>105</v>
      </c>
      <c r="B113" s="368">
        <v>44120</v>
      </c>
      <c r="C113" s="371" t="s">
        <v>328</v>
      </c>
      <c r="D113" s="97" t="s">
        <v>515</v>
      </c>
      <c r="E113" s="97" t="s">
        <v>516</v>
      </c>
      <c r="F113" s="97" t="s">
        <v>494</v>
      </c>
      <c r="G113" s="369" t="s">
        <v>2019</v>
      </c>
      <c r="H113" s="97"/>
      <c r="I113" s="97" t="s">
        <v>574</v>
      </c>
      <c r="J113" s="97" t="s">
        <v>502</v>
      </c>
      <c r="K113" s="4">
        <v>0.98</v>
      </c>
      <c r="L113" s="4">
        <v>15680</v>
      </c>
      <c r="M113" s="97" t="s">
        <v>1996</v>
      </c>
    </row>
    <row r="114" spans="1:13" ht="30" x14ac:dyDescent="0.2">
      <c r="A114" s="97">
        <v>106</v>
      </c>
      <c r="B114" s="368">
        <v>44123</v>
      </c>
      <c r="C114" s="371" t="s">
        <v>328</v>
      </c>
      <c r="D114" s="97" t="s">
        <v>515</v>
      </c>
      <c r="E114" s="97" t="s">
        <v>516</v>
      </c>
      <c r="F114" s="97" t="s">
        <v>494</v>
      </c>
      <c r="G114" s="369" t="s">
        <v>504</v>
      </c>
      <c r="H114" s="97"/>
      <c r="I114" s="97" t="s">
        <v>574</v>
      </c>
      <c r="J114" s="97" t="s">
        <v>502</v>
      </c>
      <c r="K114" s="4">
        <v>1.26</v>
      </c>
      <c r="L114" s="4">
        <v>3780</v>
      </c>
      <c r="M114" s="97" t="s">
        <v>1996</v>
      </c>
    </row>
    <row r="115" spans="1:13" ht="30" x14ac:dyDescent="0.2">
      <c r="A115" s="97">
        <v>107</v>
      </c>
      <c r="B115" s="368">
        <v>44119</v>
      </c>
      <c r="C115" s="371" t="s">
        <v>503</v>
      </c>
      <c r="D115" s="97" t="s">
        <v>500</v>
      </c>
      <c r="E115" s="97">
        <v>200179145</v>
      </c>
      <c r="F115" s="97" t="s">
        <v>494</v>
      </c>
      <c r="G115" s="369" t="s">
        <v>519</v>
      </c>
      <c r="H115" s="97"/>
      <c r="I115" s="97" t="s">
        <v>494</v>
      </c>
      <c r="J115" s="97" t="s">
        <v>502</v>
      </c>
      <c r="K115" s="4">
        <v>0.14000000000000001</v>
      </c>
      <c r="L115" s="4">
        <v>4200</v>
      </c>
      <c r="M115" s="97" t="s">
        <v>2020</v>
      </c>
    </row>
    <row r="116" spans="1:13" ht="30" x14ac:dyDescent="0.2">
      <c r="A116" s="97">
        <v>108</v>
      </c>
      <c r="B116" s="368">
        <v>44123</v>
      </c>
      <c r="C116" s="371" t="s">
        <v>328</v>
      </c>
      <c r="D116" s="97" t="s">
        <v>500</v>
      </c>
      <c r="E116" s="97">
        <v>200179145</v>
      </c>
      <c r="F116" s="97" t="s">
        <v>494</v>
      </c>
      <c r="G116" s="369" t="s">
        <v>518</v>
      </c>
      <c r="H116" s="97"/>
      <c r="I116" s="97" t="s">
        <v>1981</v>
      </c>
      <c r="J116" s="97" t="s">
        <v>502</v>
      </c>
      <c r="K116" s="4">
        <v>0.42</v>
      </c>
      <c r="L116" s="4">
        <v>210</v>
      </c>
      <c r="M116" s="97" t="s">
        <v>522</v>
      </c>
    </row>
    <row r="117" spans="1:13" ht="30" x14ac:dyDescent="0.2">
      <c r="A117" s="97">
        <v>109</v>
      </c>
      <c r="B117" s="368">
        <v>44123</v>
      </c>
      <c r="C117" s="371" t="s">
        <v>328</v>
      </c>
      <c r="D117" s="97" t="s">
        <v>500</v>
      </c>
      <c r="E117" s="97">
        <v>200179145</v>
      </c>
      <c r="F117" s="97" t="s">
        <v>494</v>
      </c>
      <c r="G117" s="369" t="s">
        <v>518</v>
      </c>
      <c r="H117" s="97"/>
      <c r="I117" s="97" t="s">
        <v>1981</v>
      </c>
      <c r="J117" s="97" t="s">
        <v>502</v>
      </c>
      <c r="K117" s="4">
        <v>0.28000000000000003</v>
      </c>
      <c r="L117" s="4">
        <v>140</v>
      </c>
      <c r="M117" s="97" t="s">
        <v>508</v>
      </c>
    </row>
    <row r="118" spans="1:13" ht="30" x14ac:dyDescent="0.2">
      <c r="A118" s="97">
        <v>110</v>
      </c>
      <c r="B118" s="368">
        <v>44091</v>
      </c>
      <c r="C118" s="371" t="s">
        <v>328</v>
      </c>
      <c r="D118" s="97" t="s">
        <v>500</v>
      </c>
      <c r="E118" s="97">
        <v>200179145</v>
      </c>
      <c r="F118" s="97" t="s">
        <v>494</v>
      </c>
      <c r="G118" s="369" t="s">
        <v>582</v>
      </c>
      <c r="H118" s="97"/>
      <c r="I118" s="97" t="s">
        <v>2012</v>
      </c>
      <c r="J118" s="97" t="s">
        <v>502</v>
      </c>
      <c r="K118" s="4">
        <v>0.19500000000000001</v>
      </c>
      <c r="L118" s="4">
        <v>1560</v>
      </c>
      <c r="M118" s="97" t="s">
        <v>522</v>
      </c>
    </row>
    <row r="119" spans="1:13" ht="30" x14ac:dyDescent="0.2">
      <c r="A119" s="97">
        <v>111</v>
      </c>
      <c r="B119" s="368">
        <v>44091</v>
      </c>
      <c r="C119" s="371" t="s">
        <v>328</v>
      </c>
      <c r="D119" s="97" t="s">
        <v>500</v>
      </c>
      <c r="E119" s="97">
        <v>200179145</v>
      </c>
      <c r="F119" s="97" t="s">
        <v>494</v>
      </c>
      <c r="G119" s="369" t="s">
        <v>506</v>
      </c>
      <c r="H119" s="97"/>
      <c r="I119" s="97" t="s">
        <v>2012</v>
      </c>
      <c r="J119" s="97" t="s">
        <v>502</v>
      </c>
      <c r="K119" s="4">
        <v>0.33</v>
      </c>
      <c r="L119" s="4">
        <v>660</v>
      </c>
      <c r="M119" s="97" t="s">
        <v>522</v>
      </c>
    </row>
    <row r="120" spans="1:13" ht="30" x14ac:dyDescent="0.2">
      <c r="A120" s="97">
        <v>112</v>
      </c>
      <c r="B120" s="368">
        <v>44092</v>
      </c>
      <c r="C120" s="371" t="s">
        <v>328</v>
      </c>
      <c r="D120" s="97" t="s">
        <v>500</v>
      </c>
      <c r="E120" s="97">
        <v>200179145</v>
      </c>
      <c r="F120" s="97" t="s">
        <v>494</v>
      </c>
      <c r="G120" s="369" t="s">
        <v>2021</v>
      </c>
      <c r="H120" s="97"/>
      <c r="I120" s="97" t="s">
        <v>520</v>
      </c>
      <c r="J120" s="97" t="s">
        <v>502</v>
      </c>
      <c r="K120" s="4">
        <v>5.5899999999999998E-2</v>
      </c>
      <c r="L120" s="4">
        <v>615</v>
      </c>
      <c r="M120" s="97" t="s">
        <v>1932</v>
      </c>
    </row>
    <row r="121" spans="1:13" ht="30" x14ac:dyDescent="0.2">
      <c r="A121" s="97">
        <v>113</v>
      </c>
      <c r="B121" s="368">
        <v>44092</v>
      </c>
      <c r="C121" s="371" t="s">
        <v>328</v>
      </c>
      <c r="D121" s="97" t="s">
        <v>500</v>
      </c>
      <c r="E121" s="97">
        <v>200179145</v>
      </c>
      <c r="F121" s="97" t="s">
        <v>494</v>
      </c>
      <c r="G121" s="369" t="s">
        <v>514</v>
      </c>
      <c r="H121" s="97"/>
      <c r="I121" s="97" t="s">
        <v>520</v>
      </c>
      <c r="J121" s="97" t="s">
        <v>502</v>
      </c>
      <c r="K121" s="4">
        <v>5.8999999999999997E-2</v>
      </c>
      <c r="L121" s="4">
        <v>590</v>
      </c>
      <c r="M121" s="97" t="s">
        <v>1932</v>
      </c>
    </row>
    <row r="122" spans="1:13" ht="30" x14ac:dyDescent="0.2">
      <c r="A122" s="97">
        <v>114</v>
      </c>
      <c r="B122" s="368">
        <v>44091</v>
      </c>
      <c r="C122" s="371" t="s">
        <v>328</v>
      </c>
      <c r="D122" s="97" t="s">
        <v>500</v>
      </c>
      <c r="E122" s="97">
        <v>200179145</v>
      </c>
      <c r="F122" s="97" t="s">
        <v>494</v>
      </c>
      <c r="G122" s="369" t="s">
        <v>501</v>
      </c>
      <c r="H122" s="97"/>
      <c r="I122" s="97" t="s">
        <v>520</v>
      </c>
      <c r="J122" s="97" t="s">
        <v>502</v>
      </c>
      <c r="K122" s="4">
        <v>0.22</v>
      </c>
      <c r="L122" s="4">
        <v>3300</v>
      </c>
      <c r="M122" s="97" t="s">
        <v>522</v>
      </c>
    </row>
    <row r="123" spans="1:13" ht="30" x14ac:dyDescent="0.2">
      <c r="A123" s="97">
        <v>115</v>
      </c>
      <c r="B123" s="368">
        <v>44091</v>
      </c>
      <c r="C123" s="371" t="s">
        <v>328</v>
      </c>
      <c r="D123" s="97" t="s">
        <v>500</v>
      </c>
      <c r="E123" s="97">
        <v>200179145</v>
      </c>
      <c r="F123" s="97" t="s">
        <v>494</v>
      </c>
      <c r="G123" s="369" t="s">
        <v>582</v>
      </c>
      <c r="H123" s="97"/>
      <c r="I123" s="97" t="s">
        <v>520</v>
      </c>
      <c r="J123" s="97" t="s">
        <v>502</v>
      </c>
      <c r="K123" s="4">
        <v>0.25</v>
      </c>
      <c r="L123" s="4">
        <v>2000</v>
      </c>
      <c r="M123" s="97" t="s">
        <v>522</v>
      </c>
    </row>
    <row r="124" spans="1:13" ht="30" x14ac:dyDescent="0.2">
      <c r="A124" s="97">
        <v>116</v>
      </c>
      <c r="B124" s="368">
        <v>44091</v>
      </c>
      <c r="C124" s="371" t="s">
        <v>328</v>
      </c>
      <c r="D124" s="97" t="s">
        <v>500</v>
      </c>
      <c r="E124" s="97">
        <v>200179145</v>
      </c>
      <c r="F124" s="97" t="s">
        <v>494</v>
      </c>
      <c r="G124" s="369" t="s">
        <v>2022</v>
      </c>
      <c r="H124" s="97"/>
      <c r="I124" s="97" t="s">
        <v>520</v>
      </c>
      <c r="J124" s="97" t="s">
        <v>502</v>
      </c>
      <c r="K124" s="4">
        <v>0.23</v>
      </c>
      <c r="L124" s="4">
        <v>920</v>
      </c>
      <c r="M124" s="97" t="s">
        <v>522</v>
      </c>
    </row>
    <row r="125" spans="1:13" ht="30" x14ac:dyDescent="0.2">
      <c r="A125" s="97">
        <v>117</v>
      </c>
      <c r="B125" s="368">
        <v>44091</v>
      </c>
      <c r="C125" s="371" t="s">
        <v>328</v>
      </c>
      <c r="D125" s="97" t="s">
        <v>500</v>
      </c>
      <c r="E125" s="97">
        <v>200179145</v>
      </c>
      <c r="F125" s="97" t="s">
        <v>494</v>
      </c>
      <c r="G125" s="369" t="s">
        <v>505</v>
      </c>
      <c r="H125" s="97"/>
      <c r="I125" s="97" t="s">
        <v>520</v>
      </c>
      <c r="J125" s="97" t="s">
        <v>502</v>
      </c>
      <c r="K125" s="4">
        <v>0.33</v>
      </c>
      <c r="L125" s="4">
        <v>330</v>
      </c>
      <c r="M125" s="97" t="s">
        <v>522</v>
      </c>
    </row>
    <row r="126" spans="1:13" ht="30" x14ac:dyDescent="0.2">
      <c r="A126" s="97">
        <v>118</v>
      </c>
      <c r="B126" s="368">
        <v>44089</v>
      </c>
      <c r="C126" s="371" t="s">
        <v>328</v>
      </c>
      <c r="D126" s="97" t="s">
        <v>500</v>
      </c>
      <c r="E126" s="97">
        <v>200179145</v>
      </c>
      <c r="F126" s="97" t="s">
        <v>494</v>
      </c>
      <c r="G126" s="369" t="s">
        <v>513</v>
      </c>
      <c r="H126" s="97"/>
      <c r="I126" s="97" t="s">
        <v>520</v>
      </c>
      <c r="J126" s="97" t="s">
        <v>502</v>
      </c>
      <c r="K126" s="4">
        <v>0.19800000000000001</v>
      </c>
      <c r="L126" s="4">
        <v>990</v>
      </c>
      <c r="M126" s="97" t="s">
        <v>2011</v>
      </c>
    </row>
    <row r="127" spans="1:13" ht="30" x14ac:dyDescent="0.2">
      <c r="A127" s="97">
        <v>119</v>
      </c>
      <c r="B127" s="368">
        <v>44089</v>
      </c>
      <c r="C127" s="371" t="s">
        <v>328</v>
      </c>
      <c r="D127" s="97" t="s">
        <v>500</v>
      </c>
      <c r="E127" s="97">
        <v>200179145</v>
      </c>
      <c r="F127" s="97" t="s">
        <v>494</v>
      </c>
      <c r="G127" s="369" t="s">
        <v>517</v>
      </c>
      <c r="H127" s="97"/>
      <c r="I127" s="97" t="s">
        <v>520</v>
      </c>
      <c r="J127" s="97" t="s">
        <v>502</v>
      </c>
      <c r="K127" s="4">
        <v>0.18</v>
      </c>
      <c r="L127" s="4">
        <v>1260</v>
      </c>
      <c r="M127" s="97" t="s">
        <v>2011</v>
      </c>
    </row>
    <row r="128" spans="1:13" ht="30" x14ac:dyDescent="0.2">
      <c r="A128" s="97">
        <v>120</v>
      </c>
      <c r="B128" s="368">
        <v>44089</v>
      </c>
      <c r="C128" s="371" t="s">
        <v>328</v>
      </c>
      <c r="D128" s="97" t="s">
        <v>500</v>
      </c>
      <c r="E128" s="97">
        <v>200179145</v>
      </c>
      <c r="F128" s="97" t="s">
        <v>494</v>
      </c>
      <c r="G128" s="369" t="s">
        <v>2022</v>
      </c>
      <c r="H128" s="97"/>
      <c r="I128" s="97" t="s">
        <v>520</v>
      </c>
      <c r="J128" s="97" t="s">
        <v>502</v>
      </c>
      <c r="K128" s="4">
        <v>0.215</v>
      </c>
      <c r="L128" s="4">
        <v>860</v>
      </c>
      <c r="M128" s="97" t="s">
        <v>2011</v>
      </c>
    </row>
    <row r="129" spans="1:13" ht="30" x14ac:dyDescent="0.2">
      <c r="A129" s="97">
        <v>121</v>
      </c>
      <c r="B129" s="368">
        <v>44089</v>
      </c>
      <c r="C129" s="371" t="s">
        <v>328</v>
      </c>
      <c r="D129" s="97" t="s">
        <v>500</v>
      </c>
      <c r="E129" s="97">
        <v>200179145</v>
      </c>
      <c r="F129" s="97" t="s">
        <v>494</v>
      </c>
      <c r="G129" s="369" t="s">
        <v>523</v>
      </c>
      <c r="H129" s="97"/>
      <c r="I129" s="97" t="s">
        <v>520</v>
      </c>
      <c r="J129" s="97" t="s">
        <v>502</v>
      </c>
      <c r="K129" s="4">
        <v>0.1883</v>
      </c>
      <c r="L129" s="4">
        <v>1130</v>
      </c>
      <c r="M129" s="97" t="s">
        <v>2011</v>
      </c>
    </row>
    <row r="130" spans="1:13" ht="30" x14ac:dyDescent="0.2">
      <c r="A130" s="97">
        <v>122</v>
      </c>
      <c r="B130" s="368">
        <v>44130</v>
      </c>
      <c r="C130" s="371" t="s">
        <v>1977</v>
      </c>
      <c r="D130" s="97" t="s">
        <v>2023</v>
      </c>
      <c r="E130" s="97" t="s">
        <v>2024</v>
      </c>
      <c r="F130" s="97" t="s">
        <v>494</v>
      </c>
      <c r="G130" s="369" t="s">
        <v>584</v>
      </c>
      <c r="H130" s="97"/>
      <c r="I130" s="97" t="s">
        <v>494</v>
      </c>
      <c r="J130" s="97" t="s">
        <v>1944</v>
      </c>
      <c r="K130" s="4">
        <v>1</v>
      </c>
      <c r="L130" s="4">
        <v>200</v>
      </c>
      <c r="M130" s="97" t="s">
        <v>2025</v>
      </c>
    </row>
    <row r="131" spans="1:13" ht="30" x14ac:dyDescent="0.2">
      <c r="A131" s="97">
        <v>123</v>
      </c>
      <c r="B131" s="368">
        <v>44129</v>
      </c>
      <c r="C131" s="371" t="s">
        <v>496</v>
      </c>
      <c r="D131" s="97" t="s">
        <v>497</v>
      </c>
      <c r="E131" s="97" t="s">
        <v>498</v>
      </c>
      <c r="F131" s="97" t="s">
        <v>494</v>
      </c>
      <c r="G131" s="369">
        <v>44129</v>
      </c>
      <c r="H131" s="97"/>
      <c r="I131" s="97" t="s">
        <v>494</v>
      </c>
      <c r="J131" s="97" t="s">
        <v>499</v>
      </c>
      <c r="K131" s="4">
        <v>1</v>
      </c>
      <c r="L131" s="4">
        <v>20538</v>
      </c>
      <c r="M131" s="97"/>
    </row>
    <row r="132" spans="1:13" ht="30" x14ac:dyDescent="0.2">
      <c r="A132" s="97">
        <v>124</v>
      </c>
      <c r="B132" s="368">
        <v>44130</v>
      </c>
      <c r="C132" s="371" t="s">
        <v>496</v>
      </c>
      <c r="D132" s="97" t="s">
        <v>497</v>
      </c>
      <c r="E132" s="97" t="s">
        <v>498</v>
      </c>
      <c r="F132" s="97" t="s">
        <v>494</v>
      </c>
      <c r="G132" s="370">
        <v>44130</v>
      </c>
      <c r="H132" s="97"/>
      <c r="I132" s="97" t="s">
        <v>494</v>
      </c>
      <c r="J132" s="97" t="s">
        <v>499</v>
      </c>
      <c r="K132" s="4">
        <v>1</v>
      </c>
      <c r="L132" s="4">
        <v>326</v>
      </c>
      <c r="M132" s="97"/>
    </row>
    <row r="133" spans="1:13" ht="30" x14ac:dyDescent="0.2">
      <c r="A133" s="97">
        <v>125</v>
      </c>
      <c r="B133" s="368">
        <v>44131</v>
      </c>
      <c r="C133" s="371" t="s">
        <v>328</v>
      </c>
      <c r="D133" s="97" t="s">
        <v>1990</v>
      </c>
      <c r="E133" s="97" t="s">
        <v>1991</v>
      </c>
      <c r="F133" s="97" t="s">
        <v>494</v>
      </c>
      <c r="G133" s="369" t="s">
        <v>2026</v>
      </c>
      <c r="H133" s="97"/>
      <c r="I133" s="97" t="s">
        <v>494</v>
      </c>
      <c r="J133" s="97" t="s">
        <v>502</v>
      </c>
      <c r="K133" s="4">
        <v>3.0000000000000001E-3</v>
      </c>
      <c r="L133" s="4">
        <v>240</v>
      </c>
      <c r="M133" s="97" t="s">
        <v>1993</v>
      </c>
    </row>
    <row r="134" spans="1:13" ht="30" x14ac:dyDescent="0.2">
      <c r="A134" s="97">
        <v>126</v>
      </c>
      <c r="B134" s="368">
        <v>44112</v>
      </c>
      <c r="C134" s="371" t="s">
        <v>328</v>
      </c>
      <c r="D134" s="97" t="s">
        <v>577</v>
      </c>
      <c r="E134" s="97" t="s">
        <v>578</v>
      </c>
      <c r="F134" s="97" t="s">
        <v>494</v>
      </c>
      <c r="G134" s="369" t="s">
        <v>579</v>
      </c>
      <c r="H134" s="97"/>
      <c r="I134" s="97" t="s">
        <v>494</v>
      </c>
      <c r="J134" s="97" t="s">
        <v>580</v>
      </c>
      <c r="K134" s="4">
        <v>0.05</v>
      </c>
      <c r="L134" s="4">
        <v>500</v>
      </c>
      <c r="M134" s="97"/>
    </row>
    <row r="135" spans="1:13" ht="30" x14ac:dyDescent="0.2">
      <c r="A135" s="97">
        <v>127</v>
      </c>
      <c r="B135" s="368">
        <v>44131</v>
      </c>
      <c r="C135" s="371" t="s">
        <v>328</v>
      </c>
      <c r="D135" s="97" t="s">
        <v>2027</v>
      </c>
      <c r="E135" s="97" t="s">
        <v>2028</v>
      </c>
      <c r="F135" s="97" t="s">
        <v>494</v>
      </c>
      <c r="G135" s="369" t="s">
        <v>2029</v>
      </c>
      <c r="H135" s="97">
        <v>7</v>
      </c>
      <c r="I135" s="97" t="s">
        <v>494</v>
      </c>
      <c r="J135" s="97" t="s">
        <v>495</v>
      </c>
      <c r="K135" s="4">
        <v>250</v>
      </c>
      <c r="L135" s="4">
        <v>250</v>
      </c>
      <c r="M135" s="97" t="s">
        <v>2030</v>
      </c>
    </row>
    <row r="136" spans="1:13" ht="30" x14ac:dyDescent="0.2">
      <c r="A136" s="97">
        <v>128</v>
      </c>
      <c r="B136" s="368">
        <v>44104</v>
      </c>
      <c r="C136" s="371" t="s">
        <v>569</v>
      </c>
      <c r="D136" s="97" t="s">
        <v>570</v>
      </c>
      <c r="E136" s="97" t="s">
        <v>571</v>
      </c>
      <c r="F136" s="97" t="s">
        <v>494</v>
      </c>
      <c r="G136" s="369" t="s">
        <v>2018</v>
      </c>
      <c r="H136" s="97"/>
      <c r="I136" s="97" t="s">
        <v>494</v>
      </c>
      <c r="J136" s="97" t="s">
        <v>572</v>
      </c>
      <c r="K136" s="4">
        <v>7789</v>
      </c>
      <c r="L136" s="4">
        <v>258000</v>
      </c>
      <c r="M136" s="97"/>
    </row>
    <row r="137" spans="1:13" ht="30" x14ac:dyDescent="0.2">
      <c r="A137" s="97">
        <v>129</v>
      </c>
      <c r="B137" s="368">
        <v>44104</v>
      </c>
      <c r="C137" s="371" t="s">
        <v>569</v>
      </c>
      <c r="D137" s="97" t="s">
        <v>570</v>
      </c>
      <c r="E137" s="97" t="s">
        <v>571</v>
      </c>
      <c r="F137" s="97" t="s">
        <v>494</v>
      </c>
      <c r="G137" s="369" t="s">
        <v>2031</v>
      </c>
      <c r="H137" s="97"/>
      <c r="I137" s="97" t="s">
        <v>494</v>
      </c>
      <c r="J137" s="97" t="s">
        <v>572</v>
      </c>
      <c r="K137" s="4">
        <v>7789</v>
      </c>
      <c r="L137" s="4">
        <v>155000</v>
      </c>
      <c r="M137" s="97"/>
    </row>
    <row r="138" spans="1:13" ht="30" x14ac:dyDescent="0.2">
      <c r="A138" s="97">
        <v>130</v>
      </c>
      <c r="B138" s="368">
        <v>44127</v>
      </c>
      <c r="C138" s="371" t="s">
        <v>328</v>
      </c>
      <c r="D138" s="97" t="s">
        <v>1994</v>
      </c>
      <c r="E138" s="97" t="s">
        <v>1995</v>
      </c>
      <c r="F138" s="97" t="s">
        <v>494</v>
      </c>
      <c r="G138" s="369" t="s">
        <v>1931</v>
      </c>
      <c r="H138" s="97"/>
      <c r="I138" s="97" t="s">
        <v>489</v>
      </c>
      <c r="J138" s="97" t="s">
        <v>502</v>
      </c>
      <c r="K138" s="4">
        <v>0.95</v>
      </c>
      <c r="L138" s="4">
        <v>570</v>
      </c>
      <c r="M138" s="97" t="s">
        <v>508</v>
      </c>
    </row>
    <row r="139" spans="1:13" ht="30" x14ac:dyDescent="0.2">
      <c r="A139" s="97">
        <v>131</v>
      </c>
      <c r="B139" s="368">
        <v>44127</v>
      </c>
      <c r="C139" s="371" t="s">
        <v>569</v>
      </c>
      <c r="D139" s="97" t="s">
        <v>2001</v>
      </c>
      <c r="E139" s="97" t="s">
        <v>585</v>
      </c>
      <c r="F139" s="97" t="s">
        <v>494</v>
      </c>
      <c r="G139" s="369" t="s">
        <v>583</v>
      </c>
      <c r="H139" s="97"/>
      <c r="I139" s="97" t="s">
        <v>494</v>
      </c>
      <c r="J139" s="97" t="s">
        <v>572</v>
      </c>
      <c r="K139" s="4">
        <v>5920</v>
      </c>
      <c r="L139" s="4">
        <v>98360</v>
      </c>
      <c r="M139" s="97"/>
    </row>
    <row r="140" spans="1:13" ht="30" x14ac:dyDescent="0.2">
      <c r="A140" s="97">
        <v>132</v>
      </c>
      <c r="B140" s="368">
        <v>44130</v>
      </c>
      <c r="C140" s="371" t="s">
        <v>496</v>
      </c>
      <c r="D140" s="97" t="s">
        <v>497</v>
      </c>
      <c r="E140" s="97" t="s">
        <v>498</v>
      </c>
      <c r="F140" s="97" t="s">
        <v>494</v>
      </c>
      <c r="G140" s="369">
        <v>44130</v>
      </c>
      <c r="H140" s="97"/>
      <c r="I140" s="97" t="s">
        <v>494</v>
      </c>
      <c r="J140" s="97" t="s">
        <v>499</v>
      </c>
      <c r="K140" s="4">
        <v>1</v>
      </c>
      <c r="L140" s="4">
        <v>19916.5</v>
      </c>
      <c r="M140" s="97"/>
    </row>
    <row r="141" spans="1:13" ht="30" x14ac:dyDescent="0.2">
      <c r="A141" s="97">
        <v>133</v>
      </c>
      <c r="B141" s="368">
        <v>44131</v>
      </c>
      <c r="C141" s="371" t="s">
        <v>496</v>
      </c>
      <c r="D141" s="97" t="s">
        <v>497</v>
      </c>
      <c r="E141" s="97" t="s">
        <v>498</v>
      </c>
      <c r="F141" s="97" t="s">
        <v>494</v>
      </c>
      <c r="G141" s="369">
        <v>44131</v>
      </c>
      <c r="H141" s="97"/>
      <c r="I141" s="97" t="s">
        <v>494</v>
      </c>
      <c r="J141" s="97" t="s">
        <v>499</v>
      </c>
      <c r="K141" s="4">
        <v>1</v>
      </c>
      <c r="L141" s="4">
        <v>9876.6299999999992</v>
      </c>
      <c r="M141" s="97"/>
    </row>
    <row r="142" spans="1:13" ht="30" x14ac:dyDescent="0.2">
      <c r="A142" s="97">
        <v>134</v>
      </c>
      <c r="B142" s="368">
        <v>44114</v>
      </c>
      <c r="C142" s="371" t="s">
        <v>328</v>
      </c>
      <c r="D142" s="97" t="s">
        <v>2032</v>
      </c>
      <c r="E142" s="97" t="s">
        <v>2033</v>
      </c>
      <c r="F142" s="97" t="s">
        <v>494</v>
      </c>
      <c r="G142" s="369"/>
      <c r="H142" s="97"/>
      <c r="I142" s="97" t="s">
        <v>494</v>
      </c>
      <c r="J142" s="97"/>
      <c r="K142" s="4">
        <v>1</v>
      </c>
      <c r="L142" s="4">
        <v>10000</v>
      </c>
      <c r="M142" s="97" t="s">
        <v>2034</v>
      </c>
    </row>
    <row r="143" spans="1:13" ht="30" x14ac:dyDescent="0.2">
      <c r="A143" s="97">
        <v>135</v>
      </c>
      <c r="B143" s="368">
        <v>44068</v>
      </c>
      <c r="C143" s="371" t="s">
        <v>491</v>
      </c>
      <c r="D143" s="97" t="s">
        <v>492</v>
      </c>
      <c r="E143" s="97" t="s">
        <v>493</v>
      </c>
      <c r="F143" s="97" t="s">
        <v>494</v>
      </c>
      <c r="G143" s="369" t="s">
        <v>573</v>
      </c>
      <c r="H143" s="97"/>
      <c r="I143" s="97" t="s">
        <v>494</v>
      </c>
      <c r="J143" s="97" t="s">
        <v>495</v>
      </c>
      <c r="K143" s="4">
        <v>1</v>
      </c>
      <c r="L143" s="4">
        <v>9864.42</v>
      </c>
      <c r="M143" s="97"/>
    </row>
    <row r="144" spans="1:13" ht="30" x14ac:dyDescent="0.2">
      <c r="A144" s="97">
        <v>136</v>
      </c>
      <c r="B144" s="368">
        <v>44132</v>
      </c>
      <c r="C144" s="371" t="s">
        <v>496</v>
      </c>
      <c r="D144" s="97" t="s">
        <v>497</v>
      </c>
      <c r="E144" s="97" t="s">
        <v>498</v>
      </c>
      <c r="F144" s="97" t="s">
        <v>494</v>
      </c>
      <c r="G144" s="369">
        <v>44132</v>
      </c>
      <c r="H144" s="97"/>
      <c r="I144" s="97" t="s">
        <v>494</v>
      </c>
      <c r="J144" s="97" t="s">
        <v>499</v>
      </c>
      <c r="K144" s="4">
        <v>1</v>
      </c>
      <c r="L144" s="4">
        <v>7084.23</v>
      </c>
      <c r="M144" s="97"/>
    </row>
    <row r="145" spans="1:13" ht="15" x14ac:dyDescent="0.2">
      <c r="A145" s="86" t="s">
        <v>259</v>
      </c>
      <c r="B145" s="315"/>
      <c r="C145" s="371"/>
      <c r="D145" s="86"/>
      <c r="E145" s="86"/>
      <c r="F145" s="86"/>
      <c r="G145" s="86"/>
      <c r="H145" s="86"/>
      <c r="I145" s="86"/>
      <c r="J145" s="86"/>
      <c r="K145" s="4"/>
      <c r="L145" s="378"/>
      <c r="M145" s="86"/>
    </row>
    <row r="146" spans="1:13" ht="15" x14ac:dyDescent="0.3">
      <c r="A146" s="86"/>
      <c r="B146" s="315"/>
      <c r="C146" s="371"/>
      <c r="D146" s="98"/>
      <c r="E146" s="98"/>
      <c r="F146" s="98"/>
      <c r="G146" s="98"/>
      <c r="H146" s="86"/>
      <c r="I146" s="86"/>
      <c r="J146" s="86"/>
      <c r="K146" s="86" t="s">
        <v>422</v>
      </c>
      <c r="L146" s="381">
        <f>SUM(L9:L145)</f>
        <v>2325375.88</v>
      </c>
      <c r="M146" s="86"/>
    </row>
    <row r="147" spans="1:13" ht="15" x14ac:dyDescent="0.3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27"/>
    </row>
    <row r="148" spans="1:13" ht="15" x14ac:dyDescent="0.3">
      <c r="A148" s="197" t="s">
        <v>423</v>
      </c>
      <c r="B148" s="197"/>
      <c r="C148" s="197"/>
      <c r="D148" s="196"/>
      <c r="E148" s="196"/>
      <c r="F148" s="196"/>
      <c r="G148" s="196"/>
      <c r="H148" s="196"/>
      <c r="I148" s="196"/>
      <c r="J148" s="196"/>
      <c r="K148" s="196"/>
      <c r="L148" s="172"/>
    </row>
    <row r="149" spans="1:13" ht="15" x14ac:dyDescent="0.3">
      <c r="A149" s="197" t="s">
        <v>424</v>
      </c>
      <c r="B149" s="197"/>
      <c r="C149" s="197"/>
      <c r="D149" s="196"/>
      <c r="E149" s="196"/>
      <c r="F149" s="196"/>
      <c r="G149" s="196"/>
      <c r="H149" s="196"/>
      <c r="I149" s="196"/>
      <c r="J149" s="196"/>
      <c r="K149" s="196"/>
      <c r="L149" s="484"/>
    </row>
    <row r="150" spans="1:13" ht="15" x14ac:dyDescent="0.3">
      <c r="A150" s="186" t="s">
        <v>425</v>
      </c>
      <c r="B150" s="186"/>
      <c r="C150" s="197"/>
      <c r="D150" s="171"/>
      <c r="E150" s="171"/>
      <c r="F150" s="171"/>
      <c r="G150" s="171"/>
      <c r="H150" s="171"/>
      <c r="I150" s="171"/>
      <c r="J150" s="171"/>
      <c r="K150" s="171"/>
      <c r="L150" s="379"/>
    </row>
    <row r="151" spans="1:13" ht="15" x14ac:dyDescent="0.3">
      <c r="A151" s="186" t="s">
        <v>426</v>
      </c>
      <c r="B151" s="186"/>
      <c r="C151" s="197"/>
      <c r="D151" s="171"/>
      <c r="E151" s="171"/>
      <c r="F151" s="171"/>
      <c r="G151" s="171"/>
      <c r="H151" s="171"/>
      <c r="I151" s="171"/>
      <c r="J151" s="171"/>
      <c r="K151" s="171"/>
      <c r="L151" s="27"/>
    </row>
    <row r="152" spans="1:13" ht="15" customHeight="1" x14ac:dyDescent="0.2">
      <c r="A152" s="511" t="s">
        <v>441</v>
      </c>
      <c r="B152" s="511"/>
      <c r="C152" s="511"/>
      <c r="D152" s="511"/>
      <c r="E152" s="511"/>
      <c r="F152" s="511"/>
      <c r="G152" s="511"/>
      <c r="H152" s="511"/>
      <c r="I152" s="511"/>
      <c r="J152" s="511"/>
      <c r="K152" s="511"/>
      <c r="L152" s="511"/>
    </row>
    <row r="153" spans="1:13" ht="15" customHeight="1" x14ac:dyDescent="0.2">
      <c r="A153" s="511"/>
      <c r="B153" s="511"/>
      <c r="C153" s="511"/>
      <c r="D153" s="511"/>
      <c r="E153" s="511"/>
      <c r="F153" s="511"/>
      <c r="G153" s="511"/>
      <c r="H153" s="511"/>
      <c r="I153" s="511"/>
      <c r="J153" s="511"/>
      <c r="K153" s="511"/>
      <c r="L153" s="511"/>
    </row>
    <row r="154" spans="1:13" ht="12.75" customHeight="1" x14ac:dyDescent="0.2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80"/>
    </row>
    <row r="155" spans="1:13" ht="15" x14ac:dyDescent="0.3">
      <c r="A155" s="512" t="s">
        <v>96</v>
      </c>
      <c r="B155" s="512"/>
      <c r="C155" s="512"/>
      <c r="D155" s="372"/>
      <c r="E155" s="373"/>
      <c r="F155" s="373"/>
      <c r="G155" s="372"/>
      <c r="H155" s="372"/>
      <c r="I155" s="372"/>
      <c r="J155" s="372"/>
      <c r="K155" s="372"/>
      <c r="L155" s="27"/>
    </row>
    <row r="156" spans="1:13" ht="15" x14ac:dyDescent="0.3">
      <c r="A156" s="372"/>
      <c r="B156" s="372"/>
      <c r="C156" s="373"/>
      <c r="D156" s="372"/>
      <c r="E156" s="373"/>
      <c r="F156" s="373"/>
      <c r="G156" s="372"/>
      <c r="H156" s="372"/>
      <c r="I156" s="372"/>
      <c r="J156" s="372"/>
      <c r="K156" s="374"/>
      <c r="L156" s="27"/>
    </row>
    <row r="157" spans="1:13" ht="15" customHeight="1" x14ac:dyDescent="0.3">
      <c r="A157" s="372"/>
      <c r="B157" s="372"/>
      <c r="C157" s="373"/>
      <c r="D157" s="513" t="s">
        <v>251</v>
      </c>
      <c r="E157" s="513"/>
      <c r="F157" s="375"/>
      <c r="G157" s="376"/>
      <c r="H157" s="514" t="s">
        <v>427</v>
      </c>
      <c r="I157" s="514"/>
      <c r="J157" s="514"/>
      <c r="K157" s="377"/>
      <c r="L157" s="27"/>
    </row>
    <row r="158" spans="1:13" ht="15" x14ac:dyDescent="0.3">
      <c r="A158" s="372"/>
      <c r="B158" s="372"/>
      <c r="C158" s="373"/>
      <c r="D158" s="372"/>
      <c r="E158" s="373"/>
      <c r="F158" s="373"/>
      <c r="G158" s="372"/>
      <c r="H158" s="515"/>
      <c r="I158" s="515"/>
      <c r="J158" s="515"/>
      <c r="K158" s="377"/>
      <c r="L158" s="27"/>
    </row>
    <row r="159" spans="1:13" ht="15" x14ac:dyDescent="0.3">
      <c r="A159" s="372"/>
      <c r="B159" s="372"/>
      <c r="C159" s="373"/>
      <c r="D159" s="509" t="s">
        <v>127</v>
      </c>
      <c r="E159" s="509"/>
      <c r="F159" s="375"/>
      <c r="G159" s="376"/>
      <c r="H159" s="372"/>
      <c r="I159" s="372"/>
      <c r="J159" s="372"/>
      <c r="K159" s="372"/>
      <c r="L159" s="27"/>
    </row>
  </sheetData>
  <mergeCells count="7">
    <mergeCell ref="D159:E159"/>
    <mergeCell ref="A1:E1"/>
    <mergeCell ref="L2:M2"/>
    <mergeCell ref="A152:L153"/>
    <mergeCell ref="A155:C155"/>
    <mergeCell ref="D157:E157"/>
    <mergeCell ref="H157:J158"/>
  </mergeCells>
  <dataValidations count="1">
    <dataValidation type="list" allowBlank="1" showInputMessage="1" showErrorMessage="1" sqref="C9:C146" xr:uid="{00000000-0002-0000-09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H93"/>
  <sheetViews>
    <sheetView showGridLines="0" topLeftCell="A34" zoomScaleNormal="100" zoomScaleSheetLayoutView="80" workbookViewId="0"/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6" width="9.140625" style="2"/>
    <col min="7" max="7" width="9.42578125" style="2" bestFit="1" customWidth="1"/>
    <col min="8" max="16384" width="9.140625" style="2"/>
  </cols>
  <sheetData>
    <row r="1" spans="1:8" x14ac:dyDescent="0.3">
      <c r="A1" s="73" t="s">
        <v>212</v>
      </c>
      <c r="B1" s="120"/>
      <c r="C1" s="516" t="s">
        <v>186</v>
      </c>
      <c r="D1" s="516"/>
      <c r="E1" s="104"/>
    </row>
    <row r="2" spans="1:8" x14ac:dyDescent="0.3">
      <c r="A2" s="75" t="s">
        <v>128</v>
      </c>
      <c r="B2" s="120"/>
      <c r="C2" s="517" t="str">
        <f>'ფორმა N1'!L2</f>
        <v>10/13/2020-10/31/2020</v>
      </c>
      <c r="D2" s="517"/>
      <c r="E2" s="104"/>
    </row>
    <row r="3" spans="1:8" x14ac:dyDescent="0.3">
      <c r="A3" s="115"/>
      <c r="B3" s="120"/>
      <c r="C3" s="76"/>
      <c r="D3" s="76"/>
      <c r="E3" s="104"/>
    </row>
    <row r="4" spans="1:8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8" x14ac:dyDescent="0.3">
      <c r="A5" s="118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119"/>
      <c r="C5" s="119"/>
      <c r="D5" s="60"/>
      <c r="E5" s="107"/>
    </row>
    <row r="6" spans="1:8" x14ac:dyDescent="0.3">
      <c r="A6" s="76"/>
      <c r="B6" s="75"/>
      <c r="C6" s="75"/>
      <c r="D6" s="75"/>
      <c r="E6" s="107"/>
    </row>
    <row r="7" spans="1:8" x14ac:dyDescent="0.3">
      <c r="A7" s="114"/>
      <c r="B7" s="121"/>
      <c r="C7" s="122"/>
      <c r="D7" s="122"/>
      <c r="E7" s="104"/>
    </row>
    <row r="8" spans="1:8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8" x14ac:dyDescent="0.3">
      <c r="A9" s="50"/>
      <c r="B9" s="51"/>
      <c r="C9" s="151"/>
      <c r="D9" s="151"/>
      <c r="E9" s="104"/>
    </row>
    <row r="10" spans="1:8" x14ac:dyDescent="0.3">
      <c r="A10" s="52" t="s">
        <v>179</v>
      </c>
      <c r="B10" s="53"/>
      <c r="C10" s="124">
        <f>SUM(C11,C34)</f>
        <v>4732105.040000001</v>
      </c>
      <c r="D10" s="124">
        <f>SUM(D11,D34)</f>
        <v>5065082.12</v>
      </c>
      <c r="E10" s="104"/>
    </row>
    <row r="11" spans="1:8" x14ac:dyDescent="0.3">
      <c r="A11" s="54" t="s">
        <v>180</v>
      </c>
      <c r="B11" s="55"/>
      <c r="C11" s="84">
        <f>SUM(C12:C32)</f>
        <v>347665.91000000149</v>
      </c>
      <c r="D11" s="84">
        <f>SUM(D12:D32)</f>
        <v>680642.99</v>
      </c>
      <c r="E11" s="104"/>
    </row>
    <row r="12" spans="1:8" x14ac:dyDescent="0.3">
      <c r="A12" s="58">
        <v>1110</v>
      </c>
      <c r="B12" s="57" t="s">
        <v>130</v>
      </c>
      <c r="C12" s="8">
        <v>9.5500000000000007</v>
      </c>
      <c r="D12" s="8">
        <v>9.5500000000000007</v>
      </c>
      <c r="E12" s="104"/>
    </row>
    <row r="13" spans="1:8" x14ac:dyDescent="0.3">
      <c r="A13" s="58">
        <v>1120</v>
      </c>
      <c r="B13" s="57" t="s">
        <v>131</v>
      </c>
      <c r="C13" s="8"/>
      <c r="D13" s="8"/>
      <c r="E13" s="104"/>
    </row>
    <row r="14" spans="1:8" x14ac:dyDescent="0.3">
      <c r="A14" s="58">
        <v>1211</v>
      </c>
      <c r="B14" s="57" t="s">
        <v>132</v>
      </c>
      <c r="C14" s="391">
        <v>311073.62000000151</v>
      </c>
      <c r="D14" s="391">
        <v>76700.789999999994</v>
      </c>
      <c r="E14" s="104"/>
      <c r="G14" s="425"/>
      <c r="H14" s="424"/>
    </row>
    <row r="15" spans="1:8" x14ac:dyDescent="0.3">
      <c r="A15" s="58">
        <v>1212</v>
      </c>
      <c r="B15" s="57" t="s">
        <v>133</v>
      </c>
      <c r="C15" s="8"/>
      <c r="D15" s="8"/>
      <c r="E15" s="104"/>
      <c r="G15" s="425"/>
    </row>
    <row r="16" spans="1:8" x14ac:dyDescent="0.3">
      <c r="A16" s="58">
        <v>1213</v>
      </c>
      <c r="B16" s="57" t="s">
        <v>134</v>
      </c>
      <c r="C16" s="8"/>
      <c r="D16" s="8"/>
      <c r="E16" s="104"/>
    </row>
    <row r="17" spans="1:8" x14ac:dyDescent="0.3">
      <c r="A17" s="58">
        <v>1214</v>
      </c>
      <c r="B17" s="57" t="s">
        <v>135</v>
      </c>
      <c r="C17" s="8"/>
      <c r="D17" s="8"/>
      <c r="E17" s="104"/>
      <c r="H17" s="424"/>
    </row>
    <row r="18" spans="1:8" x14ac:dyDescent="0.3">
      <c r="A18" s="58">
        <v>1215</v>
      </c>
      <c r="B18" s="57" t="s">
        <v>136</v>
      </c>
      <c r="C18" s="8"/>
      <c r="D18" s="8"/>
      <c r="E18" s="104"/>
      <c r="H18" s="425"/>
    </row>
    <row r="19" spans="1:8" x14ac:dyDescent="0.3">
      <c r="A19" s="58">
        <v>1300</v>
      </c>
      <c r="B19" s="57" t="s">
        <v>137</v>
      </c>
      <c r="C19" s="8"/>
      <c r="D19" s="8"/>
      <c r="E19" s="104"/>
    </row>
    <row r="20" spans="1:8" x14ac:dyDescent="0.3">
      <c r="A20" s="58">
        <v>1410</v>
      </c>
      <c r="B20" s="57" t="s">
        <v>138</v>
      </c>
      <c r="C20" s="8"/>
      <c r="D20" s="8"/>
      <c r="E20" s="104"/>
    </row>
    <row r="21" spans="1:8" x14ac:dyDescent="0.3">
      <c r="A21" s="58">
        <v>1421</v>
      </c>
      <c r="B21" s="57" t="s">
        <v>139</v>
      </c>
      <c r="C21" s="8"/>
      <c r="D21" s="8"/>
      <c r="E21" s="104"/>
    </row>
    <row r="22" spans="1:8" x14ac:dyDescent="0.3">
      <c r="A22" s="58">
        <v>1422</v>
      </c>
      <c r="B22" s="57" t="s">
        <v>140</v>
      </c>
      <c r="C22" s="8"/>
      <c r="D22" s="8"/>
      <c r="E22" s="104"/>
    </row>
    <row r="23" spans="1:8" x14ac:dyDescent="0.3">
      <c r="A23" s="58">
        <v>1423</v>
      </c>
      <c r="B23" s="57" t="s">
        <v>141</v>
      </c>
      <c r="C23" s="8">
        <v>0</v>
      </c>
      <c r="D23" s="8">
        <v>472480</v>
      </c>
      <c r="E23" s="104"/>
    </row>
    <row r="24" spans="1:8" x14ac:dyDescent="0.3">
      <c r="A24" s="58">
        <v>1431</v>
      </c>
      <c r="B24" s="57" t="s">
        <v>142</v>
      </c>
      <c r="C24" s="8"/>
      <c r="D24" s="8"/>
      <c r="E24" s="104"/>
    </row>
    <row r="25" spans="1:8" x14ac:dyDescent="0.3">
      <c r="A25" s="58">
        <v>1432</v>
      </c>
      <c r="B25" s="57" t="s">
        <v>143</v>
      </c>
      <c r="C25" s="8"/>
      <c r="D25" s="8"/>
      <c r="E25" s="104"/>
    </row>
    <row r="26" spans="1:8" x14ac:dyDescent="0.3">
      <c r="A26" s="58">
        <v>1433</v>
      </c>
      <c r="B26" s="57" t="s">
        <v>144</v>
      </c>
      <c r="C26" s="8"/>
      <c r="D26" s="8"/>
      <c r="E26" s="104"/>
    </row>
    <row r="27" spans="1:8" x14ac:dyDescent="0.3">
      <c r="A27" s="58">
        <v>1441</v>
      </c>
      <c r="B27" s="57" t="s">
        <v>145</v>
      </c>
      <c r="C27" s="8"/>
      <c r="D27" s="8"/>
      <c r="E27" s="104"/>
    </row>
    <row r="28" spans="1:8" x14ac:dyDescent="0.3">
      <c r="A28" s="58">
        <v>1442</v>
      </c>
      <c r="B28" s="57" t="s">
        <v>146</v>
      </c>
      <c r="C28" s="8">
        <v>36582.74</v>
      </c>
      <c r="D28" s="8">
        <v>131452.65</v>
      </c>
      <c r="E28" s="104"/>
    </row>
    <row r="29" spans="1:8" x14ac:dyDescent="0.3">
      <c r="A29" s="58">
        <v>1443</v>
      </c>
      <c r="B29" s="57" t="s">
        <v>147</v>
      </c>
      <c r="C29" s="8"/>
      <c r="D29" s="8"/>
      <c r="E29" s="104"/>
    </row>
    <row r="30" spans="1:8" x14ac:dyDescent="0.3">
      <c r="A30" s="58">
        <v>1444</v>
      </c>
      <c r="B30" s="57" t="s">
        <v>148</v>
      </c>
      <c r="C30" s="8"/>
      <c r="D30" s="8"/>
      <c r="E30" s="104"/>
    </row>
    <row r="31" spans="1:8" x14ac:dyDescent="0.3">
      <c r="A31" s="58">
        <v>1445</v>
      </c>
      <c r="B31" s="57" t="s">
        <v>149</v>
      </c>
      <c r="C31" s="8"/>
      <c r="D31" s="8"/>
      <c r="E31" s="104"/>
    </row>
    <row r="32" spans="1:8" x14ac:dyDescent="0.3">
      <c r="A32" s="58">
        <v>1446</v>
      </c>
      <c r="B32" s="57" t="s">
        <v>150</v>
      </c>
      <c r="C32" s="8"/>
      <c r="D32" s="8"/>
      <c r="E32" s="104"/>
    </row>
    <row r="33" spans="1:5" x14ac:dyDescent="0.3">
      <c r="A33" s="31"/>
      <c r="E33" s="104"/>
    </row>
    <row r="34" spans="1:5" x14ac:dyDescent="0.3">
      <c r="A34" s="59" t="s">
        <v>181</v>
      </c>
      <c r="B34" s="57"/>
      <c r="C34" s="84">
        <f>SUM(C35:C42)</f>
        <v>4384439.13</v>
      </c>
      <c r="D34" s="84">
        <f>SUM(D35:D42)</f>
        <v>4384439.13</v>
      </c>
      <c r="E34" s="104"/>
    </row>
    <row r="35" spans="1:5" x14ac:dyDescent="0.3">
      <c r="A35" s="58">
        <v>2110</v>
      </c>
      <c r="B35" s="57" t="s">
        <v>89</v>
      </c>
      <c r="C35" s="8">
        <v>2952428.55</v>
      </c>
      <c r="D35" s="8">
        <v>2952428.55</v>
      </c>
      <c r="E35" s="104"/>
    </row>
    <row r="36" spans="1:5" x14ac:dyDescent="0.3">
      <c r="A36" s="58">
        <v>2120</v>
      </c>
      <c r="B36" s="57" t="s">
        <v>151</v>
      </c>
      <c r="C36" s="8">
        <v>223679.26</v>
      </c>
      <c r="D36" s="8">
        <v>223679.26</v>
      </c>
      <c r="E36" s="104"/>
    </row>
    <row r="37" spans="1:5" x14ac:dyDescent="0.3">
      <c r="A37" s="58">
        <v>2130</v>
      </c>
      <c r="B37" s="57" t="s">
        <v>90</v>
      </c>
      <c r="C37" s="8">
        <v>1179326.32</v>
      </c>
      <c r="D37" s="8">
        <v>1179326.32</v>
      </c>
      <c r="E37" s="104"/>
    </row>
    <row r="38" spans="1:5" x14ac:dyDescent="0.3">
      <c r="A38" s="58">
        <v>2140</v>
      </c>
      <c r="B38" s="57" t="s">
        <v>365</v>
      </c>
      <c r="C38" s="8"/>
      <c r="D38" s="8"/>
      <c r="E38" s="104"/>
    </row>
    <row r="39" spans="1:5" x14ac:dyDescent="0.3">
      <c r="A39" s="58">
        <v>2150</v>
      </c>
      <c r="B39" s="57" t="s">
        <v>368</v>
      </c>
      <c r="C39" s="8">
        <v>29005</v>
      </c>
      <c r="D39" s="8">
        <v>29005</v>
      </c>
      <c r="E39" s="104"/>
    </row>
    <row r="40" spans="1:5" x14ac:dyDescent="0.3">
      <c r="A40" s="58">
        <v>2220</v>
      </c>
      <c r="B40" s="57" t="s">
        <v>91</v>
      </c>
      <c r="C40" s="8"/>
      <c r="D40" s="8"/>
      <c r="E40" s="104"/>
    </row>
    <row r="41" spans="1:5" x14ac:dyDescent="0.3">
      <c r="A41" s="58">
        <v>2300</v>
      </c>
      <c r="B41" s="57" t="s">
        <v>152</v>
      </c>
      <c r="C41" s="8"/>
      <c r="D41" s="8"/>
      <c r="E41" s="104"/>
    </row>
    <row r="42" spans="1:5" x14ac:dyDescent="0.3">
      <c r="A42" s="58">
        <v>2400</v>
      </c>
      <c r="B42" s="57" t="s">
        <v>153</v>
      </c>
      <c r="C42" s="8"/>
      <c r="D42" s="8"/>
      <c r="E42" s="104"/>
    </row>
    <row r="43" spans="1:5" x14ac:dyDescent="0.3">
      <c r="A43" s="32"/>
      <c r="E43" s="104"/>
    </row>
    <row r="44" spans="1:5" x14ac:dyDescent="0.3">
      <c r="A44" s="56" t="s">
        <v>185</v>
      </c>
      <c r="B44" s="57"/>
      <c r="C44" s="84">
        <f>SUM(C45,C64)</f>
        <v>4732105.040000001</v>
      </c>
      <c r="D44" s="84">
        <f>SUM(D45,D64)</f>
        <v>5065082.12</v>
      </c>
      <c r="E44" s="104"/>
    </row>
    <row r="45" spans="1:5" x14ac:dyDescent="0.3">
      <c r="A45" s="59" t="s">
        <v>182</v>
      </c>
      <c r="B45" s="57"/>
      <c r="C45" s="84">
        <f>SUM(C46:C61)</f>
        <v>775726.16999999993</v>
      </c>
      <c r="D45" s="84">
        <f>SUM(D46:D61)</f>
        <v>869325.17999999993</v>
      </c>
      <c r="E45" s="104"/>
    </row>
    <row r="46" spans="1:5" x14ac:dyDescent="0.3">
      <c r="A46" s="58">
        <v>3100</v>
      </c>
      <c r="B46" s="57" t="s">
        <v>154</v>
      </c>
      <c r="C46" s="8"/>
      <c r="D46" s="8"/>
      <c r="E46" s="104"/>
    </row>
    <row r="47" spans="1:5" x14ac:dyDescent="0.3">
      <c r="A47" s="58">
        <v>3210</v>
      </c>
      <c r="B47" s="57" t="s">
        <v>155</v>
      </c>
      <c r="C47" s="8">
        <v>775726.16999999993</v>
      </c>
      <c r="D47" s="8">
        <v>869325.17999999993</v>
      </c>
      <c r="E47" s="104"/>
    </row>
    <row r="48" spans="1:5" x14ac:dyDescent="0.3">
      <c r="A48" s="58">
        <v>3221</v>
      </c>
      <c r="B48" s="57" t="s">
        <v>156</v>
      </c>
      <c r="C48" s="8"/>
      <c r="D48" s="8"/>
      <c r="E48" s="104"/>
    </row>
    <row r="49" spans="1:5" x14ac:dyDescent="0.3">
      <c r="A49" s="58">
        <v>3222</v>
      </c>
      <c r="B49" s="57" t="s">
        <v>157</v>
      </c>
      <c r="C49" s="8"/>
      <c r="D49" s="8"/>
      <c r="E49" s="104"/>
    </row>
    <row r="50" spans="1:5" x14ac:dyDescent="0.3">
      <c r="A50" s="58">
        <v>3223</v>
      </c>
      <c r="B50" s="57" t="s">
        <v>158</v>
      </c>
      <c r="C50" s="8"/>
      <c r="D50" s="8"/>
      <c r="E50" s="104"/>
    </row>
    <row r="51" spans="1:5" x14ac:dyDescent="0.3">
      <c r="A51" s="58">
        <v>3224</v>
      </c>
      <c r="B51" s="57" t="s">
        <v>159</v>
      </c>
      <c r="C51" s="8"/>
      <c r="D51" s="8"/>
      <c r="E51" s="104"/>
    </row>
    <row r="52" spans="1:5" x14ac:dyDescent="0.3">
      <c r="A52" s="58">
        <v>3231</v>
      </c>
      <c r="B52" s="57" t="s">
        <v>160</v>
      </c>
      <c r="C52" s="8"/>
      <c r="D52" s="8"/>
      <c r="E52" s="104"/>
    </row>
    <row r="53" spans="1:5" x14ac:dyDescent="0.3">
      <c r="A53" s="58">
        <v>3232</v>
      </c>
      <c r="B53" s="57" t="s">
        <v>161</v>
      </c>
      <c r="C53" s="8"/>
      <c r="D53" s="8"/>
      <c r="E53" s="104"/>
    </row>
    <row r="54" spans="1:5" x14ac:dyDescent="0.3">
      <c r="A54" s="58">
        <v>3234</v>
      </c>
      <c r="B54" s="57" t="s">
        <v>162</v>
      </c>
      <c r="C54" s="8"/>
      <c r="D54" s="8"/>
      <c r="E54" s="104"/>
    </row>
    <row r="55" spans="1:5" ht="30" x14ac:dyDescent="0.3">
      <c r="A55" s="58">
        <v>3236</v>
      </c>
      <c r="B55" s="57" t="s">
        <v>177</v>
      </c>
      <c r="C55" s="8"/>
      <c r="D55" s="8"/>
      <c r="E55" s="104"/>
    </row>
    <row r="56" spans="1:5" ht="45" x14ac:dyDescent="0.3">
      <c r="A56" s="58">
        <v>3237</v>
      </c>
      <c r="B56" s="57" t="s">
        <v>163</v>
      </c>
      <c r="C56" s="8"/>
      <c r="D56" s="8"/>
      <c r="E56" s="104"/>
    </row>
    <row r="57" spans="1:5" x14ac:dyDescent="0.3">
      <c r="A57" s="58">
        <v>3241</v>
      </c>
      <c r="B57" s="57" t="s">
        <v>164</v>
      </c>
      <c r="C57" s="8"/>
      <c r="D57" s="8"/>
      <c r="E57" s="104"/>
    </row>
    <row r="58" spans="1:5" x14ac:dyDescent="0.3">
      <c r="A58" s="58">
        <v>3242</v>
      </c>
      <c r="B58" s="57" t="s">
        <v>165</v>
      </c>
      <c r="C58" s="8"/>
      <c r="D58" s="8"/>
      <c r="E58" s="104"/>
    </row>
    <row r="59" spans="1:5" x14ac:dyDescent="0.3">
      <c r="A59" s="58">
        <v>3243</v>
      </c>
      <c r="B59" s="57" t="s">
        <v>166</v>
      </c>
      <c r="C59" s="8"/>
      <c r="D59" s="8"/>
      <c r="E59" s="104"/>
    </row>
    <row r="60" spans="1:5" x14ac:dyDescent="0.3">
      <c r="A60" s="58">
        <v>3245</v>
      </c>
      <c r="B60" s="57" t="s">
        <v>167</v>
      </c>
      <c r="C60" s="8"/>
      <c r="D60" s="8"/>
      <c r="E60" s="104"/>
    </row>
    <row r="61" spans="1:5" x14ac:dyDescent="0.3">
      <c r="A61" s="58">
        <v>3246</v>
      </c>
      <c r="B61" s="57" t="s">
        <v>168</v>
      </c>
      <c r="C61" s="8"/>
      <c r="D61" s="8"/>
      <c r="E61" s="104"/>
    </row>
    <row r="62" spans="1:5" x14ac:dyDescent="0.3">
      <c r="A62" s="32"/>
      <c r="E62" s="104"/>
    </row>
    <row r="63" spans="1:5" x14ac:dyDescent="0.3">
      <c r="A63" s="33"/>
      <c r="E63" s="104"/>
    </row>
    <row r="64" spans="1:5" x14ac:dyDescent="0.3">
      <c r="A64" s="59" t="s">
        <v>183</v>
      </c>
      <c r="B64" s="57"/>
      <c r="C64" s="84">
        <f>SUM(C65:C67)</f>
        <v>3956378.870000001</v>
      </c>
      <c r="D64" s="84">
        <f>SUM(D65:D67)</f>
        <v>4195756.9400000004</v>
      </c>
      <c r="E64" s="104"/>
    </row>
    <row r="65" spans="1:5" x14ac:dyDescent="0.3">
      <c r="A65" s="58">
        <v>5100</v>
      </c>
      <c r="B65" s="57" t="s">
        <v>238</v>
      </c>
      <c r="C65" s="8"/>
      <c r="D65" s="8"/>
      <c r="E65" s="104"/>
    </row>
    <row r="66" spans="1:5" x14ac:dyDescent="0.3">
      <c r="A66" s="58">
        <v>5220</v>
      </c>
      <c r="B66" s="57" t="s">
        <v>377</v>
      </c>
      <c r="C66" s="8">
        <v>3956378.870000001</v>
      </c>
      <c r="D66" s="8">
        <v>4195756.9400000004</v>
      </c>
      <c r="E66" s="104"/>
    </row>
    <row r="67" spans="1:5" x14ac:dyDescent="0.3">
      <c r="A67" s="58">
        <v>5230</v>
      </c>
      <c r="B67" s="57" t="s">
        <v>378</v>
      </c>
      <c r="C67" s="8"/>
      <c r="D67" s="8"/>
      <c r="E67" s="104"/>
    </row>
    <row r="68" spans="1:5" x14ac:dyDescent="0.3">
      <c r="A68" s="32"/>
      <c r="E68" s="104"/>
    </row>
    <row r="69" spans="1:5" x14ac:dyDescent="0.3">
      <c r="A69" s="2"/>
      <c r="E69" s="104"/>
    </row>
    <row r="70" spans="1:5" x14ac:dyDescent="0.3">
      <c r="A70" s="56" t="s">
        <v>184</v>
      </c>
      <c r="B70" s="57"/>
      <c r="C70" s="8"/>
      <c r="D70" s="8"/>
      <c r="E70" s="104"/>
    </row>
    <row r="71" spans="1:5" ht="30" x14ac:dyDescent="0.3">
      <c r="A71" s="58">
        <v>1</v>
      </c>
      <c r="B71" s="57" t="s">
        <v>169</v>
      </c>
      <c r="C71" s="8"/>
      <c r="D71" s="8"/>
      <c r="E71" s="104"/>
    </row>
    <row r="72" spans="1:5" x14ac:dyDescent="0.3">
      <c r="A72" s="58">
        <v>2</v>
      </c>
      <c r="B72" s="57" t="s">
        <v>170</v>
      </c>
      <c r="C72" s="8"/>
      <c r="D72" s="8"/>
      <c r="E72" s="104"/>
    </row>
    <row r="73" spans="1:5" x14ac:dyDescent="0.3">
      <c r="A73" s="58">
        <v>3</v>
      </c>
      <c r="B73" s="57" t="s">
        <v>171</v>
      </c>
      <c r="C73" s="8"/>
      <c r="D73" s="8"/>
      <c r="E73" s="104"/>
    </row>
    <row r="74" spans="1:5" x14ac:dyDescent="0.3">
      <c r="A74" s="58">
        <v>4</v>
      </c>
      <c r="B74" s="57" t="s">
        <v>333</v>
      </c>
      <c r="C74" s="8"/>
      <c r="D74" s="8"/>
      <c r="E74" s="104"/>
    </row>
    <row r="75" spans="1:5" x14ac:dyDescent="0.3">
      <c r="A75" s="58">
        <v>5</v>
      </c>
      <c r="B75" s="57" t="s">
        <v>172</v>
      </c>
      <c r="C75" s="8"/>
      <c r="D75" s="8"/>
      <c r="E75" s="104"/>
    </row>
    <row r="76" spans="1:5" x14ac:dyDescent="0.3">
      <c r="A76" s="58">
        <v>6</v>
      </c>
      <c r="B76" s="57" t="s">
        <v>173</v>
      </c>
      <c r="C76" s="8"/>
      <c r="D76" s="8"/>
      <c r="E76" s="104"/>
    </row>
    <row r="77" spans="1:5" x14ac:dyDescent="0.3">
      <c r="A77" s="58">
        <v>7</v>
      </c>
      <c r="B77" s="57" t="s">
        <v>174</v>
      </c>
      <c r="C77" s="8"/>
      <c r="D77" s="8"/>
      <c r="E77" s="104"/>
    </row>
    <row r="78" spans="1:5" x14ac:dyDescent="0.3">
      <c r="A78" s="58">
        <v>8</v>
      </c>
      <c r="B78" s="57" t="s">
        <v>175</v>
      </c>
      <c r="C78" s="8"/>
      <c r="D78" s="8"/>
      <c r="E78" s="104"/>
    </row>
    <row r="79" spans="1:5" x14ac:dyDescent="0.3">
      <c r="A79" s="58">
        <v>9</v>
      </c>
      <c r="B79" s="57" t="s">
        <v>176</v>
      </c>
      <c r="C79" s="8"/>
      <c r="D79" s="8"/>
      <c r="E79" s="104"/>
    </row>
    <row r="83" spans="1:7" x14ac:dyDescent="0.3">
      <c r="A83" s="2"/>
      <c r="B83" s="2"/>
    </row>
    <row r="84" spans="1:7" x14ac:dyDescent="0.3">
      <c r="A84" s="68" t="s">
        <v>96</v>
      </c>
      <c r="B84" s="2"/>
      <c r="E84" s="5"/>
    </row>
    <row r="85" spans="1:7" x14ac:dyDescent="0.3">
      <c r="A85" s="2"/>
      <c r="B85" s="2"/>
      <c r="E85"/>
      <c r="F85"/>
      <c r="G85"/>
    </row>
    <row r="86" spans="1:7" x14ac:dyDescent="0.3">
      <c r="A86" s="2"/>
      <c r="B86" s="2"/>
      <c r="D86" s="12"/>
      <c r="E86"/>
      <c r="F86"/>
      <c r="G86"/>
    </row>
    <row r="87" spans="1:7" x14ac:dyDescent="0.3">
      <c r="A87"/>
      <c r="B87" s="68" t="s">
        <v>385</v>
      </c>
      <c r="D87" s="12"/>
      <c r="E87"/>
      <c r="F87"/>
      <c r="G87"/>
    </row>
    <row r="88" spans="1:7" x14ac:dyDescent="0.3">
      <c r="A88"/>
      <c r="B88" s="2" t="s">
        <v>386</v>
      </c>
      <c r="D88" s="12"/>
      <c r="E88"/>
      <c r="F88"/>
      <c r="G88"/>
    </row>
    <row r="89" spans="1:7" customFormat="1" ht="12.75" x14ac:dyDescent="0.2">
      <c r="B89" s="65" t="s">
        <v>127</v>
      </c>
    </row>
    <row r="90" spans="1:7" customFormat="1" ht="12.75" x14ac:dyDescent="0.2"/>
    <row r="91" spans="1:7" customFormat="1" ht="12.75" x14ac:dyDescent="0.2"/>
    <row r="92" spans="1:7" customFormat="1" ht="12.75" x14ac:dyDescent="0.2"/>
    <row r="93" spans="1:7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25"/>
  <sheetViews>
    <sheetView showGridLines="0" zoomScaleNormal="100" zoomScaleSheetLayoutView="80" workbookViewId="0">
      <selection activeCell="H14" sqref="H14"/>
    </sheetView>
  </sheetViews>
  <sheetFormatPr defaultRowHeight="15" x14ac:dyDescent="0.3"/>
  <cols>
    <col min="1" max="1" width="4.85546875" style="2" customWidth="1"/>
    <col min="2" max="2" width="16.28515625" style="2" customWidth="1"/>
    <col min="3" max="3" width="27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391</v>
      </c>
      <c r="B1" s="75"/>
      <c r="C1" s="75"/>
      <c r="D1" s="75"/>
      <c r="E1" s="75"/>
      <c r="F1" s="75"/>
      <c r="G1" s="75"/>
      <c r="H1" s="75"/>
      <c r="I1" s="504" t="s">
        <v>97</v>
      </c>
      <c r="J1" s="504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502" t="str">
        <f>'ფორმა N1'!L2</f>
        <v>10/13/2020-10/31/2020</v>
      </c>
      <c r="J2" s="503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19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303"/>
      <c r="C5" s="303"/>
      <c r="D5" s="303"/>
      <c r="E5" s="303"/>
      <c r="F5" s="304"/>
      <c r="G5" s="303"/>
      <c r="H5" s="303"/>
      <c r="I5" s="303"/>
      <c r="J5" s="303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1" s="27" customFormat="1" x14ac:dyDescent="0.3">
      <c r="A10" s="152">
        <v>1</v>
      </c>
      <c r="B10" s="392" t="s">
        <v>480</v>
      </c>
      <c r="C10" s="153" t="s">
        <v>525</v>
      </c>
      <c r="D10" s="154" t="s">
        <v>209</v>
      </c>
      <c r="E10" s="393" t="s">
        <v>526</v>
      </c>
      <c r="F10" s="28">
        <v>311073.62000000151</v>
      </c>
      <c r="G10" s="28">
        <v>3216575.05</v>
      </c>
      <c r="H10" s="28">
        <v>3456947.8799999994</v>
      </c>
      <c r="I10" s="28">
        <f>F10+G10-H10</f>
        <v>70700.7900000019</v>
      </c>
      <c r="J10" s="28" t="s">
        <v>527</v>
      </c>
      <c r="K10" s="104"/>
    </row>
    <row r="11" spans="1:11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200" t="s">
        <v>96</v>
      </c>
      <c r="C15" s="103"/>
      <c r="D15" s="103"/>
      <c r="E15" s="103"/>
      <c r="F15" s="201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 x14ac:dyDescent="0.3">
      <c r="A17" s="103"/>
      <c r="B17" s="103"/>
      <c r="C17" s="239"/>
      <c r="D17" s="103"/>
      <c r="E17" s="103"/>
      <c r="F17" s="239"/>
      <c r="G17" s="240"/>
      <c r="H17" s="240"/>
      <c r="I17" s="100"/>
      <c r="J17" s="100"/>
    </row>
    <row r="18" spans="1:10" x14ac:dyDescent="0.3">
      <c r="A18" s="100"/>
      <c r="B18" s="103"/>
      <c r="C18" s="202" t="s">
        <v>251</v>
      </c>
      <c r="D18" s="202"/>
      <c r="E18" s="103"/>
      <c r="F18" s="103" t="s">
        <v>256</v>
      </c>
      <c r="G18" s="100"/>
      <c r="H18" s="100"/>
      <c r="I18" s="100"/>
      <c r="J18" s="100"/>
    </row>
    <row r="19" spans="1:10" x14ac:dyDescent="0.3">
      <c r="A19" s="100"/>
      <c r="B19" s="103"/>
      <c r="C19" s="203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 x14ac:dyDescent="0.3">
      <c r="A20" s="100"/>
      <c r="B20" s="103"/>
      <c r="C20" s="103"/>
      <c r="D20" s="203"/>
      <c r="E20" s="100"/>
      <c r="F20" s="100"/>
      <c r="G20" s="100"/>
      <c r="H20" s="100"/>
      <c r="I20" s="100"/>
      <c r="J20" s="100"/>
    </row>
    <row r="21" spans="1:10" customFormat="1" ht="12.75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 xr:uid="{00000000-0002-0000-0B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 xr:uid="{00000000-0002-0000-0B00-000001000000}"/>
    <dataValidation allowBlank="1" showInputMessage="1" showErrorMessage="1" prompt="თვე/დღე/წელი" sqref="J10" xr:uid="{00000000-0002-0000-0B00-000002000000}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7"/>
  <sheetViews>
    <sheetView zoomScaleNormal="100" zoomScaleSheetLayoutView="80" workbookViewId="0">
      <selection activeCell="E1" sqref="E1"/>
    </sheetView>
  </sheetViews>
  <sheetFormatPr defaultRowHeight="15" x14ac:dyDescent="0.3"/>
  <cols>
    <col min="1" max="1" width="12" style="171" customWidth="1"/>
    <col min="2" max="2" width="14.42578125" style="171" customWidth="1"/>
    <col min="3" max="3" width="21.42578125" style="171" customWidth="1"/>
    <col min="4" max="4" width="17.85546875" style="171" customWidth="1"/>
    <col min="5" max="5" width="9.42578125" style="171" customWidth="1"/>
    <col min="6" max="6" width="39.7109375" style="171" customWidth="1"/>
    <col min="7" max="7" width="22.28515625" style="171" customWidth="1"/>
    <col min="8" max="8" width="0.5703125" style="171" customWidth="1"/>
    <col min="9" max="16384" width="9.140625" style="171"/>
  </cols>
  <sheetData>
    <row r="1" spans="1:8" x14ac:dyDescent="0.3">
      <c r="A1" s="73" t="s">
        <v>336</v>
      </c>
      <c r="B1" s="75"/>
      <c r="C1" s="75"/>
      <c r="D1" s="75"/>
      <c r="E1" s="75"/>
      <c r="F1" s="75"/>
      <c r="G1" s="473" t="s">
        <v>97</v>
      </c>
      <c r="H1" s="159"/>
    </row>
    <row r="2" spans="1:8" x14ac:dyDescent="0.3">
      <c r="A2" s="75" t="s">
        <v>128</v>
      </c>
      <c r="B2" s="75"/>
      <c r="C2" s="75"/>
      <c r="D2" s="75"/>
      <c r="E2" s="75"/>
      <c r="F2" s="75"/>
      <c r="G2" s="160" t="str">
        <f>'ფორმა N1'!L2</f>
        <v>10/13/2020-10/31/2020</v>
      </c>
      <c r="H2" s="159"/>
    </row>
    <row r="3" spans="1:8" x14ac:dyDescent="0.3">
      <c r="A3" s="75"/>
      <c r="B3" s="75"/>
      <c r="C3" s="75"/>
      <c r="D3" s="75"/>
      <c r="E3" s="75"/>
      <c r="F3" s="75"/>
      <c r="G3" s="101"/>
      <c r="H3" s="159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19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191"/>
      <c r="C5" s="191"/>
      <c r="D5" s="191"/>
      <c r="E5" s="191"/>
      <c r="F5" s="191"/>
      <c r="G5" s="191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1" t="s">
        <v>295</v>
      </c>
      <c r="B8" s="161" t="s">
        <v>129</v>
      </c>
      <c r="C8" s="162" t="s">
        <v>334</v>
      </c>
      <c r="D8" s="162" t="s">
        <v>335</v>
      </c>
      <c r="E8" s="162" t="s">
        <v>258</v>
      </c>
      <c r="F8" s="161" t="s">
        <v>300</v>
      </c>
      <c r="G8" s="162" t="s">
        <v>296</v>
      </c>
      <c r="H8" s="104"/>
    </row>
    <row r="9" spans="1:8" x14ac:dyDescent="0.3">
      <c r="A9" s="163" t="s">
        <v>297</v>
      </c>
      <c r="B9" s="164"/>
      <c r="C9" s="165"/>
      <c r="D9" s="166"/>
      <c r="E9" s="166"/>
      <c r="F9" s="166"/>
      <c r="G9" s="474">
        <v>9.5500000000000007</v>
      </c>
      <c r="H9" s="104"/>
    </row>
    <row r="10" spans="1:8" x14ac:dyDescent="0.3">
      <c r="A10" s="164">
        <v>1</v>
      </c>
      <c r="B10" s="393"/>
      <c r="C10" s="167"/>
      <c r="D10" s="168"/>
      <c r="E10" s="168"/>
      <c r="F10" s="168"/>
      <c r="G10" s="475">
        <f>IF(ISBLANK(B10),G9,G9+C10-D10)</f>
        <v>9.5500000000000007</v>
      </c>
      <c r="H10" s="104"/>
    </row>
    <row r="11" spans="1:8" x14ac:dyDescent="0.3">
      <c r="A11" s="164">
        <v>2</v>
      </c>
      <c r="B11" s="393" t="s">
        <v>2035</v>
      </c>
      <c r="C11" s="447">
        <v>279600</v>
      </c>
      <c r="D11" s="490">
        <v>279600</v>
      </c>
      <c r="E11" s="168" t="s">
        <v>209</v>
      </c>
      <c r="F11" s="168" t="s">
        <v>4770</v>
      </c>
      <c r="G11" s="475">
        <f>IF(ISBLANK(B11),G10, G10+C11-D11)</f>
        <v>9.5499999999883585</v>
      </c>
      <c r="H11" s="104"/>
    </row>
    <row r="12" spans="1:8" x14ac:dyDescent="0.3">
      <c r="A12" s="164">
        <v>3</v>
      </c>
      <c r="B12" s="393" t="s">
        <v>4768</v>
      </c>
      <c r="C12" s="469">
        <v>472480</v>
      </c>
      <c r="D12" s="491">
        <v>472480</v>
      </c>
      <c r="E12" s="470" t="s">
        <v>209</v>
      </c>
      <c r="F12" s="168" t="s">
        <v>4771</v>
      </c>
      <c r="G12" s="475">
        <f>IF(ISBLANK(B12),G11, G11+C12-D12)</f>
        <v>9.5499999999883585</v>
      </c>
      <c r="H12" s="104"/>
    </row>
    <row r="13" spans="1:8" x14ac:dyDescent="0.3">
      <c r="A13" s="164" t="s">
        <v>261</v>
      </c>
      <c r="B13" s="393"/>
      <c r="C13" s="169"/>
      <c r="D13" s="170"/>
      <c r="E13" s="170"/>
      <c r="F13" s="170"/>
      <c r="G13" s="475">
        <f>IF(ISBLANK(B13),G12, G12+C13-D13)</f>
        <v>9.5499999999883585</v>
      </c>
      <c r="H13" s="104"/>
    </row>
    <row r="14" spans="1:8" x14ac:dyDescent="0.3">
      <c r="A14" s="477" t="s">
        <v>298</v>
      </c>
      <c r="B14" s="478"/>
      <c r="C14" s="479"/>
      <c r="D14" s="480"/>
      <c r="E14" s="480"/>
      <c r="F14" s="481"/>
      <c r="G14" s="476">
        <f>G13</f>
        <v>9.5499999999883585</v>
      </c>
      <c r="H14" s="104"/>
    </row>
    <row r="18" spans="1:10" x14ac:dyDescent="0.3">
      <c r="B18" s="173" t="s">
        <v>96</v>
      </c>
      <c r="F18" s="174"/>
    </row>
    <row r="19" spans="1:10" x14ac:dyDescent="0.3">
      <c r="F19" s="198"/>
      <c r="G19" s="198"/>
      <c r="H19" s="198"/>
      <c r="I19" s="198"/>
      <c r="J19" s="198"/>
    </row>
    <row r="20" spans="1:10" x14ac:dyDescent="0.3">
      <c r="C20" s="175"/>
      <c r="F20" s="175"/>
      <c r="G20" s="489"/>
      <c r="H20" s="198"/>
      <c r="I20" s="198"/>
      <c r="J20" s="198"/>
    </row>
    <row r="21" spans="1:10" x14ac:dyDescent="0.3">
      <c r="A21" s="198"/>
      <c r="C21" s="176" t="s">
        <v>251</v>
      </c>
      <c r="F21" s="177" t="s">
        <v>256</v>
      </c>
      <c r="G21" s="489"/>
      <c r="H21" s="198"/>
      <c r="I21" s="198"/>
      <c r="J21" s="198"/>
    </row>
    <row r="22" spans="1:10" x14ac:dyDescent="0.3">
      <c r="A22" s="198"/>
      <c r="C22" s="178" t="s">
        <v>127</v>
      </c>
      <c r="F22" s="171" t="s">
        <v>252</v>
      </c>
      <c r="G22" s="198"/>
      <c r="H22" s="198"/>
      <c r="I22" s="198"/>
      <c r="J22" s="198"/>
    </row>
    <row r="23" spans="1:10" s="198" customFormat="1" x14ac:dyDescent="0.3">
      <c r="B23" s="171"/>
    </row>
    <row r="24" spans="1:10" s="198" customFormat="1" ht="12.75" x14ac:dyDescent="0.2"/>
    <row r="25" spans="1:10" s="198" customFormat="1" ht="12.75" x14ac:dyDescent="0.2"/>
    <row r="26" spans="1:10" s="198" customFormat="1" ht="12.75" x14ac:dyDescent="0.2"/>
    <row r="27" spans="1:10" s="198" customFormat="1" ht="12.75" x14ac:dyDescent="0.2"/>
  </sheetData>
  <dataValidations count="1">
    <dataValidation allowBlank="1" showInputMessage="1" showErrorMessage="1" prompt="თვე/დღე/წელი" sqref="B10:B13" xr:uid="{00000000-0002-0000-0C00-000000000000}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/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519" t="s">
        <v>97</v>
      </c>
      <c r="J1" s="519"/>
      <c r="K1" s="143"/>
    </row>
    <row r="2" spans="1:12" s="23" customFormat="1" ht="15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502" t="str">
        <f>'ფორმა N1'!L2</f>
        <v>10/13/2020-10/31/2020</v>
      </c>
      <c r="J2" s="503"/>
      <c r="K2" s="143"/>
    </row>
    <row r="3" spans="1:12" s="23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 x14ac:dyDescent="0.3">
      <c r="A5" s="118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518" t="s">
        <v>208</v>
      </c>
      <c r="C7" s="518"/>
      <c r="D7" s="518" t="s">
        <v>275</v>
      </c>
      <c r="E7" s="518"/>
      <c r="F7" s="518" t="s">
        <v>276</v>
      </c>
      <c r="G7" s="518"/>
      <c r="H7" s="150" t="s">
        <v>262</v>
      </c>
      <c r="I7" s="518" t="s">
        <v>211</v>
      </c>
      <c r="J7" s="518"/>
      <c r="K7" s="144"/>
    </row>
    <row r="8" spans="1:12" ht="15" x14ac:dyDescent="0.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 x14ac:dyDescent="0.2">
      <c r="A9" s="61" t="s">
        <v>104</v>
      </c>
      <c r="B9" s="81">
        <f t="shared" ref="B9:J9" si="0">SUM(B10,B14,B17)</f>
        <v>15</v>
      </c>
      <c r="C9" s="81">
        <f t="shared" si="0"/>
        <v>4384439.13</v>
      </c>
      <c r="D9" s="81">
        <f t="shared" si="0"/>
        <v>0</v>
      </c>
      <c r="E9" s="81">
        <f t="shared" si="0"/>
        <v>0</v>
      </c>
      <c r="F9" s="81">
        <f t="shared" si="0"/>
        <v>0</v>
      </c>
      <c r="G9" s="81">
        <f t="shared" si="0"/>
        <v>0</v>
      </c>
      <c r="H9" s="81">
        <f t="shared" si="0"/>
        <v>0</v>
      </c>
      <c r="I9" s="81">
        <f t="shared" si="0"/>
        <v>15</v>
      </c>
      <c r="J9" s="81">
        <f t="shared" si="0"/>
        <v>4384439.13</v>
      </c>
      <c r="K9" s="144"/>
    </row>
    <row r="10" spans="1:12" ht="15" x14ac:dyDescent="0.2">
      <c r="A10" s="62" t="s">
        <v>105</v>
      </c>
      <c r="B10" s="132">
        <f t="shared" ref="B10:J10" si="1">SUM(B11:B13)</f>
        <v>3</v>
      </c>
      <c r="C10" s="132">
        <f t="shared" si="1"/>
        <v>2952428.55</v>
      </c>
      <c r="D10" s="132">
        <f t="shared" si="1"/>
        <v>0</v>
      </c>
      <c r="E10" s="132">
        <f t="shared" si="1"/>
        <v>0</v>
      </c>
      <c r="F10" s="132">
        <f t="shared" si="1"/>
        <v>0</v>
      </c>
      <c r="G10" s="132">
        <f t="shared" si="1"/>
        <v>0</v>
      </c>
      <c r="H10" s="132">
        <f t="shared" si="1"/>
        <v>0</v>
      </c>
      <c r="I10" s="132">
        <f t="shared" si="1"/>
        <v>3</v>
      </c>
      <c r="J10" s="132">
        <f t="shared" si="1"/>
        <v>2952428.55</v>
      </c>
      <c r="K10" s="144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>
        <f>B11+D11+-F11-G11</f>
        <v>0</v>
      </c>
      <c r="J11" s="26">
        <f>C11+E11+-G11-H11</f>
        <v>0</v>
      </c>
      <c r="K11" s="144"/>
    </row>
    <row r="12" spans="1:12" ht="15" x14ac:dyDescent="0.2">
      <c r="A12" s="62" t="s">
        <v>107</v>
      </c>
      <c r="B12" s="26">
        <v>3</v>
      </c>
      <c r="C12" s="26">
        <v>2952428.55</v>
      </c>
      <c r="D12" s="26"/>
      <c r="E12" s="26"/>
      <c r="F12" s="26"/>
      <c r="G12" s="26"/>
      <c r="H12" s="26"/>
      <c r="I12" s="26">
        <f>B12+D12-F12</f>
        <v>3</v>
      </c>
      <c r="J12" s="26">
        <f>C12+E12+-G12-H12</f>
        <v>2952428.55</v>
      </c>
      <c r="K12" s="144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>
        <f>B13+D13+-F13-G13</f>
        <v>0</v>
      </c>
      <c r="J13" s="26">
        <f>C13+E13+-G13-H13</f>
        <v>0</v>
      </c>
      <c r="K13" s="144"/>
    </row>
    <row r="14" spans="1:12" ht="15" x14ac:dyDescent="0.2">
      <c r="A14" s="62" t="s">
        <v>109</v>
      </c>
      <c r="B14" s="132">
        <f t="shared" ref="B14:J14" si="2">SUM(B15:B16)</f>
        <v>12</v>
      </c>
      <c r="C14" s="132">
        <f t="shared" si="2"/>
        <v>1403005.58</v>
      </c>
      <c r="D14" s="132">
        <f t="shared" si="2"/>
        <v>0</v>
      </c>
      <c r="E14" s="132">
        <f t="shared" si="2"/>
        <v>0</v>
      </c>
      <c r="F14" s="132">
        <f t="shared" si="2"/>
        <v>0</v>
      </c>
      <c r="G14" s="132">
        <f t="shared" si="2"/>
        <v>0</v>
      </c>
      <c r="H14" s="132">
        <f t="shared" si="2"/>
        <v>0</v>
      </c>
      <c r="I14" s="132">
        <f t="shared" si="2"/>
        <v>12</v>
      </c>
      <c r="J14" s="132">
        <f t="shared" si="2"/>
        <v>1403005.58</v>
      </c>
      <c r="K14" s="144"/>
    </row>
    <row r="15" spans="1:12" ht="15" x14ac:dyDescent="0.2">
      <c r="A15" s="62" t="s">
        <v>110</v>
      </c>
      <c r="B15" s="26">
        <v>12</v>
      </c>
      <c r="C15" s="26">
        <v>223679.26</v>
      </c>
      <c r="D15" s="26">
        <v>0</v>
      </c>
      <c r="E15" s="26">
        <v>0</v>
      </c>
      <c r="F15" s="26">
        <v>0</v>
      </c>
      <c r="G15" s="26">
        <v>0</v>
      </c>
      <c r="H15" s="26"/>
      <c r="I15" s="26">
        <f>B15+D15-F15</f>
        <v>12</v>
      </c>
      <c r="J15" s="26">
        <f>C15+E15+-G15-H15</f>
        <v>223679.26</v>
      </c>
      <c r="K15" s="144"/>
    </row>
    <row r="16" spans="1:12" ht="15" x14ac:dyDescent="0.2">
      <c r="A16" s="62" t="s">
        <v>111</v>
      </c>
      <c r="B16" s="26">
        <v>0</v>
      </c>
      <c r="C16" s="26">
        <v>1179326.32</v>
      </c>
      <c r="D16" s="26"/>
      <c r="E16" s="26">
        <v>0</v>
      </c>
      <c r="F16" s="26"/>
      <c r="G16" s="26"/>
      <c r="H16" s="26"/>
      <c r="I16" s="26">
        <f>B16+D16+-F16-G16</f>
        <v>0</v>
      </c>
      <c r="J16" s="26">
        <f>C16+E16+-G16-H16</f>
        <v>1179326.32</v>
      </c>
      <c r="K16" s="144"/>
    </row>
    <row r="17" spans="1:11" ht="15" x14ac:dyDescent="0.2">
      <c r="A17" s="62" t="s">
        <v>112</v>
      </c>
      <c r="B17" s="132">
        <f t="shared" ref="B17:J17" si="3">SUM(B18:B19,B22,B23)</f>
        <v>0</v>
      </c>
      <c r="C17" s="132">
        <f t="shared" si="3"/>
        <v>29005</v>
      </c>
      <c r="D17" s="132">
        <f t="shared" si="3"/>
        <v>0</v>
      </c>
      <c r="E17" s="132">
        <f t="shared" si="3"/>
        <v>0</v>
      </c>
      <c r="F17" s="132">
        <f t="shared" si="3"/>
        <v>0</v>
      </c>
      <c r="G17" s="132">
        <f t="shared" si="3"/>
        <v>0</v>
      </c>
      <c r="H17" s="132">
        <f t="shared" si="3"/>
        <v>0</v>
      </c>
      <c r="I17" s="132">
        <f t="shared" si="3"/>
        <v>0</v>
      </c>
      <c r="J17" s="132">
        <f t="shared" si="3"/>
        <v>29005</v>
      </c>
      <c r="K17" s="144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>
        <f>B18+D18+-F18-G18</f>
        <v>0</v>
      </c>
      <c r="J18" s="26">
        <f>C18+E18+-G18-H18</f>
        <v>0</v>
      </c>
      <c r="K18" s="144"/>
    </row>
    <row r="19" spans="1:11" ht="15" x14ac:dyDescent="0.2">
      <c r="A19" s="62" t="s">
        <v>114</v>
      </c>
      <c r="B19" s="132">
        <f t="shared" ref="B19:J19" si="4">SUM(B20:B21)</f>
        <v>0</v>
      </c>
      <c r="C19" s="132">
        <f t="shared" si="4"/>
        <v>19301.009999999998</v>
      </c>
      <c r="D19" s="132">
        <f t="shared" si="4"/>
        <v>0</v>
      </c>
      <c r="E19" s="132">
        <f t="shared" si="4"/>
        <v>0</v>
      </c>
      <c r="F19" s="132">
        <f t="shared" si="4"/>
        <v>0</v>
      </c>
      <c r="G19" s="132">
        <f t="shared" si="4"/>
        <v>0</v>
      </c>
      <c r="H19" s="132">
        <f t="shared" si="4"/>
        <v>0</v>
      </c>
      <c r="I19" s="132">
        <f t="shared" si="4"/>
        <v>0</v>
      </c>
      <c r="J19" s="132">
        <f t="shared" si="4"/>
        <v>19301.009999999998</v>
      </c>
      <c r="K19" s="144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>
        <f t="shared" ref="I20:J23" si="5">B20+D20+-F20-G20</f>
        <v>0</v>
      </c>
      <c r="J20" s="26">
        <f t="shared" si="5"/>
        <v>0</v>
      </c>
      <c r="K20" s="144"/>
    </row>
    <row r="21" spans="1:11" ht="15" x14ac:dyDescent="0.2">
      <c r="A21" s="62" t="s">
        <v>116</v>
      </c>
      <c r="B21" s="26"/>
      <c r="C21" s="26">
        <v>19301.009999999998</v>
      </c>
      <c r="D21" s="26"/>
      <c r="E21" s="26"/>
      <c r="F21" s="26"/>
      <c r="G21" s="26"/>
      <c r="H21" s="26"/>
      <c r="I21" s="26">
        <f t="shared" si="5"/>
        <v>0</v>
      </c>
      <c r="J21" s="26">
        <f t="shared" si="5"/>
        <v>19301.009999999998</v>
      </c>
      <c r="K21" s="144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>
        <f t="shared" si="5"/>
        <v>0</v>
      </c>
      <c r="J22" s="26">
        <f t="shared" si="5"/>
        <v>0</v>
      </c>
      <c r="K22" s="144"/>
    </row>
    <row r="23" spans="1:11" ht="15" x14ac:dyDescent="0.2">
      <c r="A23" s="62" t="s">
        <v>118</v>
      </c>
      <c r="B23" s="26"/>
      <c r="C23" s="26">
        <v>9703.99</v>
      </c>
      <c r="D23" s="26"/>
      <c r="E23" s="26"/>
      <c r="F23" s="26"/>
      <c r="G23" s="26"/>
      <c r="H23" s="26"/>
      <c r="I23" s="26">
        <f t="shared" si="5"/>
        <v>0</v>
      </c>
      <c r="J23" s="26">
        <f t="shared" si="5"/>
        <v>9703.99</v>
      </c>
      <c r="K23" s="144"/>
    </row>
    <row r="24" spans="1:11" ht="15" x14ac:dyDescent="0.2">
      <c r="A24" s="61" t="s">
        <v>119</v>
      </c>
      <c r="B24" s="81">
        <f>SUM(B25:B31)</f>
        <v>0</v>
      </c>
      <c r="C24" s="81">
        <f t="shared" ref="C24:J24" si="6">SUM(C25:C31)</f>
        <v>0</v>
      </c>
      <c r="D24" s="81">
        <f t="shared" si="6"/>
        <v>0</v>
      </c>
      <c r="E24" s="81">
        <f t="shared" si="6"/>
        <v>0</v>
      </c>
      <c r="F24" s="81">
        <f t="shared" si="6"/>
        <v>0</v>
      </c>
      <c r="G24" s="81">
        <f t="shared" si="6"/>
        <v>0</v>
      </c>
      <c r="H24" s="81">
        <f t="shared" si="6"/>
        <v>0</v>
      </c>
      <c r="I24" s="81">
        <f t="shared" si="6"/>
        <v>0</v>
      </c>
      <c r="J24" s="81">
        <f t="shared" si="6"/>
        <v>0</v>
      </c>
      <c r="K24" s="144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 x14ac:dyDescent="0.2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7">SUM(D33:D35)</f>
        <v>0</v>
      </c>
      <c r="E32" s="81">
        <f>SUM(E33:E35)</f>
        <v>0</v>
      </c>
      <c r="F32" s="81">
        <f t="shared" si="7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7"/>
        <v>0</v>
      </c>
      <c r="K32" s="144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 x14ac:dyDescent="0.2">
      <c r="A36" s="61" t="s">
        <v>121</v>
      </c>
      <c r="B36" s="81">
        <f t="shared" ref="B36:J36" si="8">SUM(B37:B39,B42)</f>
        <v>0</v>
      </c>
      <c r="C36" s="81">
        <f t="shared" si="8"/>
        <v>0</v>
      </c>
      <c r="D36" s="81">
        <f t="shared" si="8"/>
        <v>0</v>
      </c>
      <c r="E36" s="81">
        <f t="shared" si="8"/>
        <v>0</v>
      </c>
      <c r="F36" s="81">
        <f t="shared" si="8"/>
        <v>0</v>
      </c>
      <c r="G36" s="81">
        <f t="shared" si="8"/>
        <v>0</v>
      </c>
      <c r="H36" s="81">
        <f t="shared" si="8"/>
        <v>0</v>
      </c>
      <c r="I36" s="81">
        <f t="shared" si="8"/>
        <v>0</v>
      </c>
      <c r="J36" s="81">
        <f t="shared" si="8"/>
        <v>0</v>
      </c>
      <c r="K36" s="144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 x14ac:dyDescent="0.2">
      <c r="A39" s="62" t="s">
        <v>124</v>
      </c>
      <c r="B39" s="132">
        <f t="shared" ref="B39:J39" si="9">SUM(B40:B41)</f>
        <v>0</v>
      </c>
      <c r="C39" s="132">
        <f t="shared" si="9"/>
        <v>0</v>
      </c>
      <c r="D39" s="132">
        <f t="shared" si="9"/>
        <v>0</v>
      </c>
      <c r="E39" s="132">
        <f t="shared" si="9"/>
        <v>0</v>
      </c>
      <c r="F39" s="132">
        <f t="shared" si="9"/>
        <v>0</v>
      </c>
      <c r="G39" s="132">
        <f t="shared" si="9"/>
        <v>0</v>
      </c>
      <c r="H39" s="132">
        <f t="shared" si="9"/>
        <v>0</v>
      </c>
      <c r="I39" s="132">
        <f t="shared" si="9"/>
        <v>0</v>
      </c>
      <c r="J39" s="132">
        <f t="shared" si="9"/>
        <v>0</v>
      </c>
      <c r="K39" s="144"/>
    </row>
    <row r="40" spans="1:11" ht="30" x14ac:dyDescent="0.2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F3F3"/>
    <pageSetUpPr fitToPage="1"/>
  </sheetPr>
  <dimension ref="A1:I163"/>
  <sheetViews>
    <sheetView showGridLines="0" view="pageBreakPreview" topLeftCell="A133" zoomScale="80" zoomScaleNormal="80" zoomScaleSheetLayoutView="80" workbookViewId="0">
      <selection activeCell="F86" sqref="F86"/>
    </sheetView>
  </sheetViews>
  <sheetFormatPr defaultRowHeight="12.75" x14ac:dyDescent="0.2"/>
  <cols>
    <col min="1" max="1" width="6" style="185" customWidth="1"/>
    <col min="2" max="2" width="21.140625" style="185" customWidth="1"/>
    <col min="3" max="3" width="39.5703125" style="185" customWidth="1"/>
    <col min="4" max="4" width="22.5703125" style="185" customWidth="1"/>
    <col min="5" max="5" width="27.28515625" style="185" customWidth="1"/>
    <col min="6" max="6" width="14.140625" style="185" customWidth="1"/>
    <col min="7" max="7" width="15.42578125" style="185" customWidth="1"/>
    <col min="8" max="8" width="20.140625" style="185" customWidth="1"/>
    <col min="9" max="9" width="24.7109375" style="185" customWidth="1"/>
    <col min="10" max="16384" width="9.140625" style="185"/>
  </cols>
  <sheetData>
    <row r="1" spans="1:9" ht="15" x14ac:dyDescent="0.2">
      <c r="A1" s="179" t="s">
        <v>458</v>
      </c>
      <c r="B1" s="179"/>
      <c r="C1" s="180"/>
      <c r="D1" s="180"/>
      <c r="E1" s="180"/>
      <c r="F1" s="180"/>
      <c r="G1" s="180"/>
      <c r="H1" s="180"/>
      <c r="I1" s="310" t="s">
        <v>97</v>
      </c>
    </row>
    <row r="2" spans="1:9" ht="15" x14ac:dyDescent="0.3">
      <c r="A2" s="147" t="s">
        <v>128</v>
      </c>
      <c r="B2" s="147"/>
      <c r="C2" s="180"/>
      <c r="D2" s="180"/>
      <c r="E2" s="180"/>
      <c r="F2" s="180"/>
      <c r="G2" s="180"/>
      <c r="H2" s="180"/>
      <c r="I2" s="307" t="str">
        <f>'ფორმა N1'!L2</f>
        <v>10/13/2020-10/31/2020</v>
      </c>
    </row>
    <row r="3" spans="1:9" ht="15" x14ac:dyDescent="0.2">
      <c r="A3" s="180"/>
      <c r="B3" s="180"/>
      <c r="C3" s="180"/>
      <c r="D3" s="180"/>
      <c r="E3" s="180"/>
      <c r="F3" s="180"/>
      <c r="G3" s="180"/>
      <c r="H3" s="180"/>
      <c r="I3" s="140"/>
    </row>
    <row r="4" spans="1:9" ht="15" x14ac:dyDescent="0.3">
      <c r="A4" s="113" t="s">
        <v>257</v>
      </c>
      <c r="B4" s="113"/>
      <c r="C4" s="113"/>
      <c r="D4" s="113"/>
      <c r="E4" s="318"/>
      <c r="F4" s="181"/>
      <c r="G4" s="180"/>
      <c r="H4" s="180"/>
      <c r="I4" s="181"/>
    </row>
    <row r="5" spans="1:9" s="323" customFormat="1" ht="15" x14ac:dyDescent="0.3">
      <c r="A5" s="319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319"/>
      <c r="C5" s="320"/>
      <c r="D5" s="320"/>
      <c r="E5" s="320"/>
      <c r="F5" s="321"/>
      <c r="G5" s="322"/>
      <c r="H5" s="322"/>
      <c r="I5" s="321"/>
    </row>
    <row r="6" spans="1:9" ht="13.5" x14ac:dyDescent="0.2">
      <c r="A6" s="141"/>
      <c r="B6" s="141"/>
      <c r="C6" s="324"/>
      <c r="D6" s="324"/>
      <c r="E6" s="324"/>
      <c r="F6" s="180"/>
      <c r="G6" s="180"/>
      <c r="H6" s="180"/>
      <c r="I6" s="180"/>
    </row>
    <row r="7" spans="1:9" ht="96" customHeight="1" x14ac:dyDescent="0.2">
      <c r="A7" s="325" t="s">
        <v>64</v>
      </c>
      <c r="B7" s="325" t="s">
        <v>449</v>
      </c>
      <c r="C7" s="326" t="s">
        <v>450</v>
      </c>
      <c r="D7" s="326" t="s">
        <v>451</v>
      </c>
      <c r="E7" s="326" t="s">
        <v>452</v>
      </c>
      <c r="F7" s="326" t="s">
        <v>345</v>
      </c>
      <c r="G7" s="326" t="s">
        <v>453</v>
      </c>
      <c r="H7" s="326" t="s">
        <v>454</v>
      </c>
      <c r="I7" s="326" t="s">
        <v>455</v>
      </c>
    </row>
    <row r="8" spans="1:9" ht="15" x14ac:dyDescent="0.2">
      <c r="A8" s="325">
        <v>1</v>
      </c>
      <c r="B8" s="325">
        <v>2</v>
      </c>
      <c r="C8" s="325">
        <v>3</v>
      </c>
      <c r="D8" s="326">
        <v>4</v>
      </c>
      <c r="E8" s="325">
        <v>5</v>
      </c>
      <c r="F8" s="326">
        <v>6</v>
      </c>
      <c r="G8" s="325">
        <v>7</v>
      </c>
      <c r="H8" s="326">
        <v>8</v>
      </c>
      <c r="I8" s="326">
        <v>9</v>
      </c>
    </row>
    <row r="9" spans="1:9" ht="30" x14ac:dyDescent="0.2">
      <c r="A9" s="327">
        <v>1</v>
      </c>
      <c r="B9" s="327" t="s">
        <v>720</v>
      </c>
      <c r="C9" s="328" t="s">
        <v>721</v>
      </c>
      <c r="D9" s="328" t="s">
        <v>722</v>
      </c>
      <c r="E9" s="382">
        <v>40904</v>
      </c>
      <c r="F9" s="328" t="s">
        <v>723</v>
      </c>
      <c r="G9" s="328"/>
      <c r="H9" s="328"/>
      <c r="I9" s="328"/>
    </row>
    <row r="10" spans="1:9" ht="30" x14ac:dyDescent="0.2">
      <c r="A10" s="327">
        <v>2</v>
      </c>
      <c r="B10" s="327" t="s">
        <v>587</v>
      </c>
      <c r="C10" s="328" t="s">
        <v>724</v>
      </c>
      <c r="D10" s="328" t="s">
        <v>725</v>
      </c>
      <c r="E10" s="382" t="s">
        <v>726</v>
      </c>
      <c r="F10" s="328">
        <v>128.76</v>
      </c>
      <c r="G10" s="328">
        <v>0</v>
      </c>
      <c r="H10" s="328" t="s">
        <v>727</v>
      </c>
      <c r="I10" s="328" t="s">
        <v>728</v>
      </c>
    </row>
    <row r="11" spans="1:9" ht="30" x14ac:dyDescent="0.2">
      <c r="A11" s="327">
        <v>3</v>
      </c>
      <c r="B11" s="327" t="s">
        <v>587</v>
      </c>
      <c r="C11" s="328" t="s">
        <v>729</v>
      </c>
      <c r="D11" s="328" t="s">
        <v>730</v>
      </c>
      <c r="E11" s="382" t="s">
        <v>731</v>
      </c>
      <c r="F11" s="328">
        <v>330.35</v>
      </c>
      <c r="G11" s="328">
        <v>0</v>
      </c>
      <c r="H11" s="328" t="s">
        <v>732</v>
      </c>
      <c r="I11" s="328" t="s">
        <v>733</v>
      </c>
    </row>
    <row r="12" spans="1:9" ht="30" x14ac:dyDescent="0.2">
      <c r="A12" s="327">
        <v>4</v>
      </c>
      <c r="B12" s="327" t="s">
        <v>587</v>
      </c>
      <c r="C12" s="328" t="s">
        <v>734</v>
      </c>
      <c r="D12" s="328" t="s">
        <v>735</v>
      </c>
      <c r="E12" s="382" t="s">
        <v>736</v>
      </c>
      <c r="F12" s="328">
        <v>19</v>
      </c>
      <c r="G12" s="328">
        <v>875</v>
      </c>
      <c r="H12" s="328" t="s">
        <v>737</v>
      </c>
      <c r="I12" s="328" t="s">
        <v>592</v>
      </c>
    </row>
    <row r="13" spans="1:9" ht="30" x14ac:dyDescent="0.2">
      <c r="A13" s="327">
        <v>5</v>
      </c>
      <c r="B13" s="327" t="s">
        <v>587</v>
      </c>
      <c r="C13" s="328" t="s">
        <v>738</v>
      </c>
      <c r="D13" s="328" t="s">
        <v>739</v>
      </c>
      <c r="E13" s="382" t="s">
        <v>740</v>
      </c>
      <c r="F13" s="328">
        <v>100</v>
      </c>
      <c r="G13" s="328">
        <v>750</v>
      </c>
      <c r="H13" s="328" t="s">
        <v>741</v>
      </c>
      <c r="I13" s="328" t="s">
        <v>742</v>
      </c>
    </row>
    <row r="14" spans="1:9" ht="24.75" customHeight="1" x14ac:dyDescent="0.2">
      <c r="A14" s="327">
        <v>6</v>
      </c>
      <c r="B14" s="327" t="s">
        <v>587</v>
      </c>
      <c r="C14" s="328" t="s">
        <v>743</v>
      </c>
      <c r="D14" s="328" t="s">
        <v>744</v>
      </c>
      <c r="E14" s="382" t="s">
        <v>745</v>
      </c>
      <c r="F14" s="328">
        <v>149.85</v>
      </c>
      <c r="G14" s="328">
        <v>2600</v>
      </c>
      <c r="H14" s="328" t="s">
        <v>746</v>
      </c>
      <c r="I14" s="328" t="s">
        <v>747</v>
      </c>
    </row>
    <row r="15" spans="1:9" ht="23.25" customHeight="1" x14ac:dyDescent="0.2">
      <c r="A15" s="327">
        <v>7</v>
      </c>
      <c r="B15" s="327" t="s">
        <v>587</v>
      </c>
      <c r="C15" s="328" t="s">
        <v>748</v>
      </c>
      <c r="D15" s="328" t="s">
        <v>749</v>
      </c>
      <c r="E15" s="382" t="s">
        <v>740</v>
      </c>
      <c r="F15" s="328">
        <v>150</v>
      </c>
      <c r="G15" s="328">
        <v>1300</v>
      </c>
      <c r="H15" s="328" t="s">
        <v>594</v>
      </c>
      <c r="I15" s="328" t="s">
        <v>593</v>
      </c>
    </row>
    <row r="16" spans="1:9" ht="30" x14ac:dyDescent="0.2">
      <c r="A16" s="327">
        <v>8</v>
      </c>
      <c r="B16" s="327" t="s">
        <v>587</v>
      </c>
      <c r="C16" s="328" t="s">
        <v>750</v>
      </c>
      <c r="D16" s="328" t="s">
        <v>751</v>
      </c>
      <c r="E16" s="382" t="s">
        <v>740</v>
      </c>
      <c r="F16" s="328">
        <v>190</v>
      </c>
      <c r="G16" s="328">
        <v>750</v>
      </c>
      <c r="H16" s="328" t="s">
        <v>596</v>
      </c>
      <c r="I16" s="328" t="s">
        <v>595</v>
      </c>
    </row>
    <row r="17" spans="1:9" ht="30" x14ac:dyDescent="0.2">
      <c r="A17" s="327">
        <v>9</v>
      </c>
      <c r="B17" s="327" t="s">
        <v>587</v>
      </c>
      <c r="C17" s="328" t="s">
        <v>752</v>
      </c>
      <c r="D17" s="328" t="s">
        <v>753</v>
      </c>
      <c r="E17" s="382" t="s">
        <v>740</v>
      </c>
      <c r="F17" s="328">
        <v>69.319999999999993</v>
      </c>
      <c r="G17" s="328">
        <v>875</v>
      </c>
      <c r="H17" s="328" t="s">
        <v>754</v>
      </c>
      <c r="I17" s="328" t="s">
        <v>755</v>
      </c>
    </row>
    <row r="18" spans="1:9" ht="25.5" customHeight="1" x14ac:dyDescent="0.2">
      <c r="A18" s="327">
        <v>10</v>
      </c>
      <c r="B18" s="327" t="s">
        <v>587</v>
      </c>
      <c r="C18" s="328" t="s">
        <v>756</v>
      </c>
      <c r="D18" s="328" t="s">
        <v>757</v>
      </c>
      <c r="E18" s="382" t="s">
        <v>758</v>
      </c>
      <c r="F18" s="328">
        <v>127</v>
      </c>
      <c r="G18" s="328">
        <v>2062.5</v>
      </c>
      <c r="H18" s="328" t="s">
        <v>759</v>
      </c>
      <c r="I18" s="328" t="s">
        <v>760</v>
      </c>
    </row>
    <row r="19" spans="1:9" ht="30" x14ac:dyDescent="0.2">
      <c r="A19" s="327">
        <v>11</v>
      </c>
      <c r="B19" s="327" t="s">
        <v>587</v>
      </c>
      <c r="C19" s="328" t="s">
        <v>761</v>
      </c>
      <c r="D19" s="328" t="s">
        <v>762</v>
      </c>
      <c r="E19" s="382" t="s">
        <v>740</v>
      </c>
      <c r="F19" s="328">
        <v>110</v>
      </c>
      <c r="G19" s="328">
        <v>875</v>
      </c>
      <c r="H19" s="328" t="s">
        <v>598</v>
      </c>
      <c r="I19" s="328" t="s">
        <v>597</v>
      </c>
    </row>
    <row r="20" spans="1:9" ht="30" x14ac:dyDescent="0.2">
      <c r="A20" s="327">
        <v>12</v>
      </c>
      <c r="B20" s="327" t="s">
        <v>587</v>
      </c>
      <c r="C20" s="328" t="s">
        <v>763</v>
      </c>
      <c r="D20" s="328" t="s">
        <v>764</v>
      </c>
      <c r="E20" s="382" t="s">
        <v>765</v>
      </c>
      <c r="F20" s="328">
        <v>44.25</v>
      </c>
      <c r="G20" s="328">
        <v>800</v>
      </c>
      <c r="H20" s="328" t="s">
        <v>766</v>
      </c>
      <c r="I20" s="328" t="s">
        <v>767</v>
      </c>
    </row>
    <row r="21" spans="1:9" ht="15" x14ac:dyDescent="0.2">
      <c r="A21" s="327">
        <v>13</v>
      </c>
      <c r="B21" s="327" t="s">
        <v>587</v>
      </c>
      <c r="C21" s="328" t="s">
        <v>768</v>
      </c>
      <c r="D21" s="328" t="s">
        <v>769</v>
      </c>
      <c r="E21" s="382" t="s">
        <v>770</v>
      </c>
      <c r="F21" s="328">
        <v>60.23</v>
      </c>
      <c r="G21" s="328">
        <v>1250</v>
      </c>
      <c r="H21" s="328" t="s">
        <v>771</v>
      </c>
      <c r="I21" s="328" t="s">
        <v>772</v>
      </c>
    </row>
    <row r="22" spans="1:9" ht="30" x14ac:dyDescent="0.2">
      <c r="A22" s="327">
        <v>14</v>
      </c>
      <c r="B22" s="327" t="s">
        <v>587</v>
      </c>
      <c r="C22" s="328" t="s">
        <v>773</v>
      </c>
      <c r="D22" s="328" t="s">
        <v>774</v>
      </c>
      <c r="E22" s="382" t="s">
        <v>775</v>
      </c>
      <c r="F22" s="328">
        <v>133.6</v>
      </c>
      <c r="G22" s="328">
        <v>800</v>
      </c>
      <c r="H22" s="328" t="s">
        <v>600</v>
      </c>
      <c r="I22" s="328" t="s">
        <v>599</v>
      </c>
    </row>
    <row r="23" spans="1:9" ht="22.5" customHeight="1" x14ac:dyDescent="0.2">
      <c r="A23" s="327">
        <v>15</v>
      </c>
      <c r="B23" s="327" t="s">
        <v>587</v>
      </c>
      <c r="C23" s="328" t="s">
        <v>776</v>
      </c>
      <c r="D23" s="328" t="s">
        <v>777</v>
      </c>
      <c r="E23" s="382" t="s">
        <v>778</v>
      </c>
      <c r="F23" s="328">
        <v>79.14</v>
      </c>
      <c r="G23" s="328">
        <v>1500</v>
      </c>
      <c r="H23" s="328" t="s">
        <v>779</v>
      </c>
      <c r="I23" s="328" t="s">
        <v>780</v>
      </c>
    </row>
    <row r="24" spans="1:9" ht="30" x14ac:dyDescent="0.2">
      <c r="A24" s="327">
        <v>16</v>
      </c>
      <c r="B24" s="327" t="s">
        <v>587</v>
      </c>
      <c r="C24" s="328" t="s">
        <v>781</v>
      </c>
      <c r="D24" s="328" t="s">
        <v>782</v>
      </c>
      <c r="E24" s="382" t="s">
        <v>783</v>
      </c>
      <c r="F24" s="328">
        <v>108</v>
      </c>
      <c r="G24" s="328">
        <v>1500</v>
      </c>
      <c r="H24" s="328" t="s">
        <v>784</v>
      </c>
      <c r="I24" s="328" t="s">
        <v>785</v>
      </c>
    </row>
    <row r="25" spans="1:9" ht="30" x14ac:dyDescent="0.2">
      <c r="A25" s="327">
        <v>17</v>
      </c>
      <c r="B25" s="327" t="s">
        <v>587</v>
      </c>
      <c r="C25" s="328" t="s">
        <v>786</v>
      </c>
      <c r="D25" s="328" t="s">
        <v>787</v>
      </c>
      <c r="E25" s="382" t="s">
        <v>788</v>
      </c>
      <c r="F25" s="328">
        <v>40</v>
      </c>
      <c r="G25" s="328">
        <v>1500</v>
      </c>
      <c r="H25" s="328" t="s">
        <v>789</v>
      </c>
      <c r="I25" s="328" t="s">
        <v>790</v>
      </c>
    </row>
    <row r="26" spans="1:9" ht="60" x14ac:dyDescent="0.2">
      <c r="A26" s="327">
        <v>18</v>
      </c>
      <c r="B26" s="327" t="s">
        <v>587</v>
      </c>
      <c r="C26" s="328" t="s">
        <v>791</v>
      </c>
      <c r="D26" s="328" t="s">
        <v>792</v>
      </c>
      <c r="E26" s="382" t="s">
        <v>793</v>
      </c>
      <c r="F26" s="328">
        <v>57</v>
      </c>
      <c r="G26" s="328">
        <v>1200</v>
      </c>
      <c r="H26" s="328" t="s">
        <v>601</v>
      </c>
      <c r="I26" s="328" t="s">
        <v>794</v>
      </c>
    </row>
    <row r="27" spans="1:9" ht="30" x14ac:dyDescent="0.2">
      <c r="A27" s="327">
        <v>19</v>
      </c>
      <c r="B27" s="327" t="s">
        <v>587</v>
      </c>
      <c r="C27" s="328" t="s">
        <v>795</v>
      </c>
      <c r="D27" s="328" t="s">
        <v>796</v>
      </c>
      <c r="E27" s="382" t="s">
        <v>797</v>
      </c>
      <c r="F27" s="328">
        <v>93.53</v>
      </c>
      <c r="G27" s="328">
        <v>1500</v>
      </c>
      <c r="H27" s="328" t="s">
        <v>798</v>
      </c>
      <c r="I27" s="328" t="s">
        <v>799</v>
      </c>
    </row>
    <row r="28" spans="1:9" ht="30" x14ac:dyDescent="0.2">
      <c r="A28" s="327">
        <v>20</v>
      </c>
      <c r="B28" s="327" t="s">
        <v>587</v>
      </c>
      <c r="C28" s="328" t="s">
        <v>800</v>
      </c>
      <c r="D28" s="328" t="s">
        <v>801</v>
      </c>
      <c r="E28" s="382" t="s">
        <v>797</v>
      </c>
      <c r="F28" s="328">
        <v>74.040000000000006</v>
      </c>
      <c r="G28" s="328">
        <v>1438.125</v>
      </c>
      <c r="H28" s="328" t="s">
        <v>802</v>
      </c>
      <c r="I28" s="328" t="s">
        <v>803</v>
      </c>
    </row>
    <row r="29" spans="1:9" ht="30" x14ac:dyDescent="0.2">
      <c r="A29" s="327">
        <v>21</v>
      </c>
      <c r="B29" s="327" t="s">
        <v>587</v>
      </c>
      <c r="C29" s="328" t="s">
        <v>804</v>
      </c>
      <c r="D29" s="328" t="s">
        <v>805</v>
      </c>
      <c r="E29" s="382" t="s">
        <v>806</v>
      </c>
      <c r="F29" s="328">
        <v>134.80000000000001</v>
      </c>
      <c r="G29" s="328">
        <v>3046.875</v>
      </c>
      <c r="H29" s="328" t="s">
        <v>807</v>
      </c>
      <c r="I29" s="328" t="s">
        <v>808</v>
      </c>
    </row>
    <row r="30" spans="1:9" ht="19.5" customHeight="1" x14ac:dyDescent="0.2">
      <c r="A30" s="327">
        <v>22</v>
      </c>
      <c r="B30" s="327" t="s">
        <v>587</v>
      </c>
      <c r="C30" s="328" t="s">
        <v>809</v>
      </c>
      <c r="D30" s="328" t="s">
        <v>810</v>
      </c>
      <c r="E30" s="382" t="s">
        <v>811</v>
      </c>
      <c r="F30" s="328">
        <v>90</v>
      </c>
      <c r="G30" s="328">
        <v>1625</v>
      </c>
      <c r="H30" s="328" t="s">
        <v>603</v>
      </c>
      <c r="I30" s="328" t="s">
        <v>602</v>
      </c>
    </row>
    <row r="31" spans="1:9" ht="26.25" customHeight="1" x14ac:dyDescent="0.2">
      <c r="A31" s="327">
        <v>23</v>
      </c>
      <c r="B31" s="327" t="s">
        <v>587</v>
      </c>
      <c r="C31" s="328" t="s">
        <v>812</v>
      </c>
      <c r="D31" s="328" t="s">
        <v>813</v>
      </c>
      <c r="E31" s="382" t="s">
        <v>731</v>
      </c>
      <c r="F31" s="328">
        <v>109</v>
      </c>
      <c r="G31" s="328">
        <v>750</v>
      </c>
      <c r="H31" s="328" t="s">
        <v>605</v>
      </c>
      <c r="I31" s="328" t="s">
        <v>604</v>
      </c>
    </row>
    <row r="32" spans="1:9" ht="30" x14ac:dyDescent="0.2">
      <c r="A32" s="327">
        <v>24</v>
      </c>
      <c r="B32" s="327" t="s">
        <v>587</v>
      </c>
      <c r="C32" s="328" t="s">
        <v>814</v>
      </c>
      <c r="D32" s="328" t="s">
        <v>815</v>
      </c>
      <c r="E32" s="382" t="s">
        <v>816</v>
      </c>
      <c r="F32" s="328">
        <v>38.32</v>
      </c>
      <c r="G32" s="328">
        <v>1535</v>
      </c>
      <c r="H32" s="328" t="s">
        <v>817</v>
      </c>
      <c r="I32" s="328" t="s">
        <v>818</v>
      </c>
    </row>
    <row r="33" spans="1:9" ht="30" x14ac:dyDescent="0.2">
      <c r="A33" s="327">
        <v>25</v>
      </c>
      <c r="B33" s="327" t="s">
        <v>587</v>
      </c>
      <c r="C33" s="328" t="s">
        <v>819</v>
      </c>
      <c r="D33" s="328" t="s">
        <v>820</v>
      </c>
      <c r="E33" s="382" t="s">
        <v>821</v>
      </c>
      <c r="F33" s="328">
        <v>55.76</v>
      </c>
      <c r="G33" s="328">
        <v>1787.5</v>
      </c>
      <c r="H33" s="328" t="s">
        <v>607</v>
      </c>
      <c r="I33" s="328" t="s">
        <v>606</v>
      </c>
    </row>
    <row r="34" spans="1:9" ht="30" x14ac:dyDescent="0.2">
      <c r="A34" s="327">
        <v>26</v>
      </c>
      <c r="B34" s="327" t="s">
        <v>587</v>
      </c>
      <c r="C34" s="328" t="s">
        <v>822</v>
      </c>
      <c r="D34" s="328" t="s">
        <v>823</v>
      </c>
      <c r="E34" s="382" t="s">
        <v>824</v>
      </c>
      <c r="F34" s="328">
        <v>39.47</v>
      </c>
      <c r="G34" s="328">
        <v>1875</v>
      </c>
      <c r="H34" s="328" t="s">
        <v>825</v>
      </c>
      <c r="I34" s="328" t="s">
        <v>826</v>
      </c>
    </row>
    <row r="35" spans="1:9" ht="15" x14ac:dyDescent="0.2">
      <c r="A35" s="327">
        <v>27</v>
      </c>
      <c r="B35" s="327" t="s">
        <v>587</v>
      </c>
      <c r="C35" s="328" t="s">
        <v>827</v>
      </c>
      <c r="D35" s="328" t="s">
        <v>828</v>
      </c>
      <c r="E35" s="382" t="s">
        <v>829</v>
      </c>
      <c r="F35" s="328">
        <v>405.91</v>
      </c>
      <c r="G35" s="328">
        <v>8125</v>
      </c>
      <c r="H35" s="328" t="s">
        <v>830</v>
      </c>
      <c r="I35" s="328" t="s">
        <v>831</v>
      </c>
    </row>
    <row r="36" spans="1:9" ht="15" x14ac:dyDescent="0.2">
      <c r="A36" s="327">
        <v>28</v>
      </c>
      <c r="B36" s="327" t="s">
        <v>587</v>
      </c>
      <c r="C36" s="328" t="s">
        <v>832</v>
      </c>
      <c r="D36" s="328" t="s">
        <v>833</v>
      </c>
      <c r="E36" s="382" t="s">
        <v>834</v>
      </c>
      <c r="F36" s="328">
        <v>108</v>
      </c>
      <c r="G36" s="328">
        <v>1875</v>
      </c>
      <c r="H36" s="328" t="s">
        <v>835</v>
      </c>
      <c r="I36" s="328" t="s">
        <v>836</v>
      </c>
    </row>
    <row r="37" spans="1:9" ht="30" x14ac:dyDescent="0.2">
      <c r="A37" s="327">
        <v>29</v>
      </c>
      <c r="B37" s="327" t="s">
        <v>587</v>
      </c>
      <c r="C37" s="328" t="s">
        <v>837</v>
      </c>
      <c r="D37" s="328" t="s">
        <v>838</v>
      </c>
      <c r="E37" s="382" t="s">
        <v>839</v>
      </c>
      <c r="F37" s="328"/>
      <c r="G37" s="328">
        <v>625</v>
      </c>
      <c r="H37" s="328" t="s">
        <v>609</v>
      </c>
      <c r="I37" s="328" t="s">
        <v>608</v>
      </c>
    </row>
    <row r="38" spans="1:9" ht="15" x14ac:dyDescent="0.2">
      <c r="A38" s="327">
        <v>30</v>
      </c>
      <c r="B38" s="327" t="s">
        <v>587</v>
      </c>
      <c r="C38" s="328" t="s">
        <v>840</v>
      </c>
      <c r="D38" s="328" t="s">
        <v>841</v>
      </c>
      <c r="E38" s="382" t="s">
        <v>842</v>
      </c>
      <c r="F38" s="328">
        <v>62.7</v>
      </c>
      <c r="G38" s="328">
        <v>875</v>
      </c>
      <c r="H38" s="328" t="s">
        <v>843</v>
      </c>
      <c r="I38" s="328" t="s">
        <v>844</v>
      </c>
    </row>
    <row r="39" spans="1:9" ht="15" x14ac:dyDescent="0.2">
      <c r="A39" s="327">
        <v>31</v>
      </c>
      <c r="B39" s="327" t="s">
        <v>587</v>
      </c>
      <c r="C39" s="328" t="s">
        <v>845</v>
      </c>
      <c r="D39" s="328" t="s">
        <v>846</v>
      </c>
      <c r="E39" s="382" t="s">
        <v>847</v>
      </c>
      <c r="F39" s="328">
        <v>75.16</v>
      </c>
      <c r="G39" s="328">
        <v>625</v>
      </c>
      <c r="H39" s="328" t="s">
        <v>848</v>
      </c>
      <c r="I39" s="328" t="s">
        <v>849</v>
      </c>
    </row>
    <row r="40" spans="1:9" ht="15" x14ac:dyDescent="0.2">
      <c r="A40" s="327">
        <v>32</v>
      </c>
      <c r="B40" s="327" t="s">
        <v>587</v>
      </c>
      <c r="C40" s="328" t="s">
        <v>850</v>
      </c>
      <c r="D40" s="328" t="s">
        <v>851</v>
      </c>
      <c r="E40" s="382" t="s">
        <v>852</v>
      </c>
      <c r="F40" s="328">
        <v>65</v>
      </c>
      <c r="G40" s="328">
        <v>625</v>
      </c>
      <c r="H40" s="328" t="s">
        <v>853</v>
      </c>
      <c r="I40" s="328" t="s">
        <v>854</v>
      </c>
    </row>
    <row r="41" spans="1:9" ht="15" x14ac:dyDescent="0.2">
      <c r="A41" s="327">
        <v>33</v>
      </c>
      <c r="B41" s="327" t="s">
        <v>587</v>
      </c>
      <c r="C41" s="328" t="s">
        <v>2036</v>
      </c>
      <c r="D41" s="328" t="s">
        <v>2037</v>
      </c>
      <c r="E41" s="382" t="s">
        <v>839</v>
      </c>
      <c r="F41" s="328">
        <v>28</v>
      </c>
      <c r="G41" s="328">
        <v>375</v>
      </c>
      <c r="H41" s="328" t="s">
        <v>2038</v>
      </c>
      <c r="I41" s="328" t="s">
        <v>2039</v>
      </c>
    </row>
    <row r="42" spans="1:9" ht="15" x14ac:dyDescent="0.2">
      <c r="A42" s="327">
        <v>34</v>
      </c>
      <c r="B42" s="327" t="s">
        <v>587</v>
      </c>
      <c r="C42" s="328" t="s">
        <v>855</v>
      </c>
      <c r="D42" s="328" t="s">
        <v>856</v>
      </c>
      <c r="E42" s="382" t="s">
        <v>857</v>
      </c>
      <c r="F42" s="328">
        <v>60</v>
      </c>
      <c r="G42" s="328">
        <v>0</v>
      </c>
      <c r="H42" s="328" t="s">
        <v>858</v>
      </c>
      <c r="I42" s="328" t="s">
        <v>859</v>
      </c>
    </row>
    <row r="43" spans="1:9" ht="15" x14ac:dyDescent="0.2">
      <c r="A43" s="327">
        <v>35</v>
      </c>
      <c r="B43" s="327" t="s">
        <v>587</v>
      </c>
      <c r="C43" s="328" t="s">
        <v>860</v>
      </c>
      <c r="D43" s="328" t="s">
        <v>861</v>
      </c>
      <c r="E43" s="382" t="s">
        <v>862</v>
      </c>
      <c r="F43" s="328">
        <v>100.92</v>
      </c>
      <c r="G43" s="328">
        <v>1625</v>
      </c>
      <c r="H43" s="328" t="s">
        <v>863</v>
      </c>
      <c r="I43" s="328" t="s">
        <v>864</v>
      </c>
    </row>
    <row r="44" spans="1:9" ht="15" x14ac:dyDescent="0.2">
      <c r="A44" s="327">
        <v>36</v>
      </c>
      <c r="B44" s="327" t="s">
        <v>587</v>
      </c>
      <c r="C44" s="328" t="s">
        <v>860</v>
      </c>
      <c r="D44" s="328" t="s">
        <v>865</v>
      </c>
      <c r="E44" s="382" t="s">
        <v>862</v>
      </c>
      <c r="F44" s="328">
        <v>212.54</v>
      </c>
      <c r="G44" s="328">
        <v>1625</v>
      </c>
      <c r="H44" s="328" t="s">
        <v>866</v>
      </c>
      <c r="I44" s="328" t="s">
        <v>867</v>
      </c>
    </row>
    <row r="45" spans="1:9" ht="15" x14ac:dyDescent="0.2">
      <c r="A45" s="327">
        <v>37</v>
      </c>
      <c r="B45" s="327" t="s">
        <v>587</v>
      </c>
      <c r="C45" s="328" t="s">
        <v>868</v>
      </c>
      <c r="D45" s="328" t="s">
        <v>869</v>
      </c>
      <c r="E45" s="382" t="s">
        <v>797</v>
      </c>
      <c r="F45" s="328">
        <v>52</v>
      </c>
      <c r="G45" s="328">
        <v>1250</v>
      </c>
      <c r="H45" s="328" t="s">
        <v>611</v>
      </c>
      <c r="I45" s="328" t="s">
        <v>610</v>
      </c>
    </row>
    <row r="46" spans="1:9" ht="30" x14ac:dyDescent="0.2">
      <c r="A46" s="327">
        <v>38</v>
      </c>
      <c r="B46" s="327" t="s">
        <v>587</v>
      </c>
      <c r="C46" s="328" t="s">
        <v>870</v>
      </c>
      <c r="D46" s="328" t="s">
        <v>871</v>
      </c>
      <c r="E46" s="382" t="s">
        <v>797</v>
      </c>
      <c r="F46" s="328">
        <v>90</v>
      </c>
      <c r="G46" s="328">
        <v>1000</v>
      </c>
      <c r="H46" s="328" t="s">
        <v>872</v>
      </c>
      <c r="I46" s="328" t="s">
        <v>873</v>
      </c>
    </row>
    <row r="47" spans="1:9" ht="15" x14ac:dyDescent="0.2">
      <c r="A47" s="327">
        <v>39</v>
      </c>
      <c r="B47" s="327" t="s">
        <v>587</v>
      </c>
      <c r="C47" s="328" t="s">
        <v>874</v>
      </c>
      <c r="D47" s="328" t="s">
        <v>875</v>
      </c>
      <c r="E47" s="382" t="s">
        <v>797</v>
      </c>
      <c r="F47" s="328">
        <v>70</v>
      </c>
      <c r="G47" s="328">
        <v>875</v>
      </c>
      <c r="H47" s="328" t="s">
        <v>613</v>
      </c>
      <c r="I47" s="328" t="s">
        <v>612</v>
      </c>
    </row>
    <row r="48" spans="1:9" ht="15" x14ac:dyDescent="0.2">
      <c r="A48" s="327">
        <v>40</v>
      </c>
      <c r="B48" s="327" t="s">
        <v>587</v>
      </c>
      <c r="C48" s="328" t="s">
        <v>876</v>
      </c>
      <c r="D48" s="328" t="s">
        <v>877</v>
      </c>
      <c r="E48" s="382" t="s">
        <v>797</v>
      </c>
      <c r="F48" s="328">
        <v>44</v>
      </c>
      <c r="G48" s="328">
        <v>1000</v>
      </c>
      <c r="H48" s="328" t="s">
        <v>615</v>
      </c>
      <c r="I48" s="328" t="s">
        <v>614</v>
      </c>
    </row>
    <row r="49" spans="1:9" ht="15" x14ac:dyDescent="0.2">
      <c r="A49" s="327">
        <v>41</v>
      </c>
      <c r="B49" s="327" t="s">
        <v>587</v>
      </c>
      <c r="C49" s="328" t="s">
        <v>878</v>
      </c>
      <c r="D49" s="328" t="s">
        <v>879</v>
      </c>
      <c r="E49" s="382" t="s">
        <v>770</v>
      </c>
      <c r="F49" s="328">
        <v>90.82</v>
      </c>
      <c r="G49" s="328">
        <v>1000</v>
      </c>
      <c r="H49" s="328" t="s">
        <v>617</v>
      </c>
      <c r="I49" s="328" t="s">
        <v>616</v>
      </c>
    </row>
    <row r="50" spans="1:9" ht="30" x14ac:dyDescent="0.2">
      <c r="A50" s="327">
        <v>42</v>
      </c>
      <c r="B50" s="327" t="s">
        <v>587</v>
      </c>
      <c r="C50" s="328" t="s">
        <v>880</v>
      </c>
      <c r="D50" s="328" t="s">
        <v>881</v>
      </c>
      <c r="E50" s="382" t="s">
        <v>882</v>
      </c>
      <c r="F50" s="328">
        <v>39.200000000000003</v>
      </c>
      <c r="G50" s="328">
        <v>1000</v>
      </c>
      <c r="H50" s="328" t="s">
        <v>618</v>
      </c>
      <c r="I50" s="328" t="s">
        <v>883</v>
      </c>
    </row>
    <row r="51" spans="1:9" ht="15" x14ac:dyDescent="0.2">
      <c r="A51" s="327">
        <v>43</v>
      </c>
      <c r="B51" s="327" t="s">
        <v>587</v>
      </c>
      <c r="C51" s="328" t="s">
        <v>884</v>
      </c>
      <c r="D51" s="328" t="s">
        <v>885</v>
      </c>
      <c r="E51" s="382" t="s">
        <v>886</v>
      </c>
      <c r="F51" s="328">
        <v>43</v>
      </c>
      <c r="G51" s="328">
        <v>1560</v>
      </c>
      <c r="H51" s="328" t="s">
        <v>887</v>
      </c>
      <c r="I51" s="328" t="s">
        <v>888</v>
      </c>
    </row>
    <row r="52" spans="1:9" ht="15" x14ac:dyDescent="0.2">
      <c r="A52" s="327">
        <v>44</v>
      </c>
      <c r="B52" s="327" t="s">
        <v>587</v>
      </c>
      <c r="C52" s="328" t="s">
        <v>889</v>
      </c>
      <c r="D52" s="328" t="s">
        <v>890</v>
      </c>
      <c r="E52" s="382" t="s">
        <v>891</v>
      </c>
      <c r="F52" s="328">
        <v>107.64</v>
      </c>
      <c r="G52" s="492">
        <v>4892</v>
      </c>
      <c r="H52" s="328" t="s">
        <v>892</v>
      </c>
      <c r="I52" s="328" t="s">
        <v>893</v>
      </c>
    </row>
    <row r="53" spans="1:9" ht="15" x14ac:dyDescent="0.2">
      <c r="A53" s="327">
        <v>45</v>
      </c>
      <c r="B53" s="327" t="s">
        <v>587</v>
      </c>
      <c r="C53" s="328" t="s">
        <v>894</v>
      </c>
      <c r="D53" s="328" t="s">
        <v>895</v>
      </c>
      <c r="E53" s="382" t="s">
        <v>896</v>
      </c>
      <c r="F53" s="328">
        <v>201.12</v>
      </c>
      <c r="G53" s="328">
        <v>0</v>
      </c>
      <c r="H53" s="328">
        <v>404572075</v>
      </c>
      <c r="I53" s="328" t="s">
        <v>897</v>
      </c>
    </row>
    <row r="54" spans="1:9" ht="15" x14ac:dyDescent="0.2">
      <c r="A54" s="327">
        <v>46</v>
      </c>
      <c r="B54" s="327" t="s">
        <v>587</v>
      </c>
      <c r="C54" s="328" t="s">
        <v>898</v>
      </c>
      <c r="D54" s="328" t="s">
        <v>899</v>
      </c>
      <c r="E54" s="382" t="s">
        <v>900</v>
      </c>
      <c r="F54" s="328">
        <v>79</v>
      </c>
      <c r="G54" s="328">
        <v>0</v>
      </c>
      <c r="H54" s="328" t="s">
        <v>901</v>
      </c>
      <c r="I54" s="328" t="s">
        <v>902</v>
      </c>
    </row>
    <row r="55" spans="1:9" ht="15" x14ac:dyDescent="0.2">
      <c r="A55" s="327">
        <v>47</v>
      </c>
      <c r="B55" s="327" t="s">
        <v>587</v>
      </c>
      <c r="C55" s="328" t="s">
        <v>903</v>
      </c>
      <c r="D55" s="328" t="s">
        <v>904</v>
      </c>
      <c r="E55" s="382" t="s">
        <v>740</v>
      </c>
      <c r="F55" s="328">
        <v>172.87</v>
      </c>
      <c r="G55" s="328">
        <v>1375</v>
      </c>
      <c r="H55" s="328" t="s">
        <v>620</v>
      </c>
      <c r="I55" s="328" t="s">
        <v>619</v>
      </c>
    </row>
    <row r="56" spans="1:9" ht="15" x14ac:dyDescent="0.2">
      <c r="A56" s="327">
        <v>48</v>
      </c>
      <c r="B56" s="327" t="s">
        <v>587</v>
      </c>
      <c r="C56" s="328" t="s">
        <v>905</v>
      </c>
      <c r="D56" s="328" t="s">
        <v>906</v>
      </c>
      <c r="E56" s="382" t="s">
        <v>907</v>
      </c>
      <c r="F56" s="328">
        <v>175</v>
      </c>
      <c r="G56" s="328">
        <v>375</v>
      </c>
      <c r="H56" s="328" t="s">
        <v>908</v>
      </c>
      <c r="I56" s="328" t="s">
        <v>909</v>
      </c>
    </row>
    <row r="57" spans="1:9" ht="30" x14ac:dyDescent="0.2">
      <c r="A57" s="327">
        <v>49</v>
      </c>
      <c r="B57" s="327" t="s">
        <v>587</v>
      </c>
      <c r="C57" s="328" t="s">
        <v>910</v>
      </c>
      <c r="D57" s="328" t="s">
        <v>911</v>
      </c>
      <c r="E57" s="382" t="s">
        <v>912</v>
      </c>
      <c r="F57" s="328">
        <v>38.590000000000003</v>
      </c>
      <c r="G57" s="328">
        <v>200</v>
      </c>
      <c r="H57" s="328" t="s">
        <v>913</v>
      </c>
      <c r="I57" s="328" t="s">
        <v>914</v>
      </c>
    </row>
    <row r="58" spans="1:9" ht="30" x14ac:dyDescent="0.2">
      <c r="A58" s="327">
        <v>50</v>
      </c>
      <c r="B58" s="327" t="s">
        <v>587</v>
      </c>
      <c r="C58" s="328" t="s">
        <v>915</v>
      </c>
      <c r="D58" s="328" t="s">
        <v>916</v>
      </c>
      <c r="E58" s="382" t="s">
        <v>917</v>
      </c>
      <c r="F58" s="328">
        <v>155.19999999999999</v>
      </c>
      <c r="G58" s="328">
        <v>400</v>
      </c>
      <c r="H58" s="328" t="s">
        <v>623</v>
      </c>
      <c r="I58" s="328" t="s">
        <v>918</v>
      </c>
    </row>
    <row r="59" spans="1:9" ht="15" x14ac:dyDescent="0.2">
      <c r="A59" s="327">
        <v>51</v>
      </c>
      <c r="B59" s="327" t="s">
        <v>587</v>
      </c>
      <c r="C59" s="328" t="s">
        <v>919</v>
      </c>
      <c r="D59" s="328" t="s">
        <v>920</v>
      </c>
      <c r="E59" s="382" t="s">
        <v>740</v>
      </c>
      <c r="F59" s="328">
        <v>66</v>
      </c>
      <c r="G59" s="328">
        <v>665</v>
      </c>
      <c r="H59" s="328" t="s">
        <v>624</v>
      </c>
      <c r="I59" s="328" t="s">
        <v>921</v>
      </c>
    </row>
    <row r="60" spans="1:9" ht="15" x14ac:dyDescent="0.2">
      <c r="A60" s="327">
        <v>52</v>
      </c>
      <c r="B60" s="327" t="s">
        <v>587</v>
      </c>
      <c r="C60" s="328" t="s">
        <v>922</v>
      </c>
      <c r="D60" s="328" t="s">
        <v>923</v>
      </c>
      <c r="E60" s="382" t="s">
        <v>797</v>
      </c>
      <c r="F60" s="328">
        <v>28.3</v>
      </c>
      <c r="G60" s="328">
        <v>625</v>
      </c>
      <c r="H60" s="328" t="s">
        <v>924</v>
      </c>
      <c r="I60" s="328" t="s">
        <v>925</v>
      </c>
    </row>
    <row r="61" spans="1:9" ht="15" x14ac:dyDescent="0.2">
      <c r="A61" s="327">
        <v>53</v>
      </c>
      <c r="B61" s="327" t="s">
        <v>587</v>
      </c>
      <c r="C61" s="328" t="s">
        <v>926</v>
      </c>
      <c r="D61" s="328" t="s">
        <v>927</v>
      </c>
      <c r="E61" s="382" t="s">
        <v>797</v>
      </c>
      <c r="F61" s="328">
        <v>70</v>
      </c>
      <c r="G61" s="328">
        <v>500</v>
      </c>
      <c r="H61" s="328" t="s">
        <v>928</v>
      </c>
      <c r="I61" s="328" t="s">
        <v>929</v>
      </c>
    </row>
    <row r="62" spans="1:9" ht="15" x14ac:dyDescent="0.2">
      <c r="A62" s="327">
        <v>54</v>
      </c>
      <c r="B62" s="327" t="s">
        <v>587</v>
      </c>
      <c r="C62" s="328" t="s">
        <v>930</v>
      </c>
      <c r="D62" s="328" t="s">
        <v>931</v>
      </c>
      <c r="E62" s="382" t="s">
        <v>932</v>
      </c>
      <c r="F62" s="328">
        <v>115</v>
      </c>
      <c r="G62" s="328">
        <v>812.5</v>
      </c>
      <c r="H62" s="328" t="s">
        <v>933</v>
      </c>
      <c r="I62" s="328" t="s">
        <v>934</v>
      </c>
    </row>
    <row r="63" spans="1:9" ht="30" x14ac:dyDescent="0.2">
      <c r="A63" s="327">
        <v>55</v>
      </c>
      <c r="B63" s="327" t="s">
        <v>587</v>
      </c>
      <c r="C63" s="328" t="s">
        <v>935</v>
      </c>
      <c r="D63" s="328" t="s">
        <v>936</v>
      </c>
      <c r="E63" s="382" t="s">
        <v>797</v>
      </c>
      <c r="F63" s="328">
        <v>141.74</v>
      </c>
      <c r="G63" s="328">
        <v>480</v>
      </c>
      <c r="H63" s="328" t="s">
        <v>937</v>
      </c>
      <c r="I63" s="328" t="s">
        <v>938</v>
      </c>
    </row>
    <row r="64" spans="1:9" ht="15" x14ac:dyDescent="0.2">
      <c r="A64" s="327">
        <v>56</v>
      </c>
      <c r="B64" s="327" t="s">
        <v>587</v>
      </c>
      <c r="C64" s="328" t="s">
        <v>939</v>
      </c>
      <c r="D64" s="328" t="s">
        <v>940</v>
      </c>
      <c r="E64" s="382" t="s">
        <v>797</v>
      </c>
      <c r="F64" s="328">
        <v>148</v>
      </c>
      <c r="G64" s="328">
        <v>625</v>
      </c>
      <c r="H64" s="328" t="s">
        <v>622</v>
      </c>
      <c r="I64" s="328" t="s">
        <v>621</v>
      </c>
    </row>
    <row r="65" spans="1:9" ht="15" x14ac:dyDescent="0.2">
      <c r="A65" s="327">
        <v>57</v>
      </c>
      <c r="B65" s="327" t="s">
        <v>587</v>
      </c>
      <c r="C65" s="328" t="s">
        <v>941</v>
      </c>
      <c r="D65" s="328" t="s">
        <v>942</v>
      </c>
      <c r="E65" s="382" t="s">
        <v>797</v>
      </c>
      <c r="F65" s="328">
        <v>30</v>
      </c>
      <c r="G65" s="328">
        <v>200</v>
      </c>
      <c r="H65" s="328" t="s">
        <v>626</v>
      </c>
      <c r="I65" s="328" t="s">
        <v>943</v>
      </c>
    </row>
    <row r="66" spans="1:9" ht="15" x14ac:dyDescent="0.2">
      <c r="A66" s="327">
        <v>58</v>
      </c>
      <c r="B66" s="327" t="s">
        <v>587</v>
      </c>
      <c r="C66" s="328" t="s">
        <v>944</v>
      </c>
      <c r="D66" s="328" t="s">
        <v>942</v>
      </c>
      <c r="E66" s="382" t="s">
        <v>797</v>
      </c>
      <c r="F66" s="328">
        <v>117</v>
      </c>
      <c r="G66" s="328">
        <v>800</v>
      </c>
      <c r="H66" s="328" t="s">
        <v>628</v>
      </c>
      <c r="I66" s="328" t="s">
        <v>627</v>
      </c>
    </row>
    <row r="67" spans="1:9" ht="30" x14ac:dyDescent="0.2">
      <c r="A67" s="327">
        <v>59</v>
      </c>
      <c r="B67" s="327" t="s">
        <v>587</v>
      </c>
      <c r="C67" s="328" t="s">
        <v>945</v>
      </c>
      <c r="D67" s="328" t="s">
        <v>946</v>
      </c>
      <c r="E67" s="382" t="s">
        <v>947</v>
      </c>
      <c r="F67" s="328">
        <v>98.66</v>
      </c>
      <c r="G67" s="328">
        <v>3250</v>
      </c>
      <c r="H67" s="328" t="s">
        <v>948</v>
      </c>
      <c r="I67" s="328" t="s">
        <v>949</v>
      </c>
    </row>
    <row r="68" spans="1:9" ht="15" x14ac:dyDescent="0.2">
      <c r="A68" s="327">
        <v>60</v>
      </c>
      <c r="B68" s="327" t="s">
        <v>587</v>
      </c>
      <c r="C68" s="328" t="s">
        <v>950</v>
      </c>
      <c r="D68" s="328" t="s">
        <v>951</v>
      </c>
      <c r="E68" s="382" t="s">
        <v>839</v>
      </c>
      <c r="F68" s="328">
        <v>60.89</v>
      </c>
      <c r="G68" s="328">
        <v>1250</v>
      </c>
      <c r="H68" s="328" t="s">
        <v>952</v>
      </c>
      <c r="I68" s="328" t="s">
        <v>953</v>
      </c>
    </row>
    <row r="69" spans="1:9" ht="15" x14ac:dyDescent="0.2">
      <c r="A69" s="327">
        <v>61</v>
      </c>
      <c r="B69" s="327" t="s">
        <v>587</v>
      </c>
      <c r="C69" s="328" t="s">
        <v>954</v>
      </c>
      <c r="D69" s="328" t="s">
        <v>955</v>
      </c>
      <c r="E69" s="382" t="s">
        <v>956</v>
      </c>
      <c r="F69" s="328">
        <v>82.5</v>
      </c>
      <c r="G69" s="328">
        <v>750</v>
      </c>
      <c r="H69" s="328" t="s">
        <v>625</v>
      </c>
      <c r="I69" s="328" t="s">
        <v>957</v>
      </c>
    </row>
    <row r="70" spans="1:9" ht="15" x14ac:dyDescent="0.2">
      <c r="A70" s="327">
        <v>62</v>
      </c>
      <c r="B70" s="327" t="s">
        <v>587</v>
      </c>
      <c r="C70" s="328" t="s">
        <v>958</v>
      </c>
      <c r="D70" s="328" t="s">
        <v>959</v>
      </c>
      <c r="E70" s="382" t="s">
        <v>960</v>
      </c>
      <c r="F70" s="328">
        <v>54</v>
      </c>
      <c r="G70" s="328">
        <v>750</v>
      </c>
      <c r="H70" s="328" t="s">
        <v>961</v>
      </c>
      <c r="I70" s="328" t="s">
        <v>962</v>
      </c>
    </row>
    <row r="71" spans="1:9" ht="15" x14ac:dyDescent="0.2">
      <c r="A71" s="327">
        <v>63</v>
      </c>
      <c r="B71" s="327" t="s">
        <v>587</v>
      </c>
      <c r="C71" s="328" t="s">
        <v>963</v>
      </c>
      <c r="D71" s="328" t="s">
        <v>964</v>
      </c>
      <c r="E71" s="382" t="s">
        <v>839</v>
      </c>
      <c r="F71" s="328">
        <v>119.7</v>
      </c>
      <c r="G71" s="328">
        <v>1250</v>
      </c>
      <c r="H71" s="328" t="s">
        <v>965</v>
      </c>
      <c r="I71" s="328" t="s">
        <v>966</v>
      </c>
    </row>
    <row r="72" spans="1:9" ht="30" x14ac:dyDescent="0.2">
      <c r="A72" s="327">
        <v>64</v>
      </c>
      <c r="B72" s="327" t="s">
        <v>587</v>
      </c>
      <c r="C72" s="328" t="s">
        <v>967</v>
      </c>
      <c r="D72" s="328" t="s">
        <v>968</v>
      </c>
      <c r="E72" s="382" t="s">
        <v>839</v>
      </c>
      <c r="F72" s="328">
        <v>50</v>
      </c>
      <c r="G72" s="328">
        <v>875</v>
      </c>
      <c r="H72" s="328" t="s">
        <v>969</v>
      </c>
      <c r="I72" s="328" t="s">
        <v>970</v>
      </c>
    </row>
    <row r="73" spans="1:9" ht="15" x14ac:dyDescent="0.2">
      <c r="A73" s="327">
        <v>65</v>
      </c>
      <c r="B73" s="327" t="s">
        <v>587</v>
      </c>
      <c r="C73" s="328" t="s">
        <v>971</v>
      </c>
      <c r="D73" s="328" t="s">
        <v>972</v>
      </c>
      <c r="E73" s="382" t="s">
        <v>839</v>
      </c>
      <c r="F73" s="328">
        <v>75.27</v>
      </c>
      <c r="G73" s="328">
        <v>1250</v>
      </c>
      <c r="H73" s="328" t="s">
        <v>973</v>
      </c>
      <c r="I73" s="328" t="s">
        <v>974</v>
      </c>
    </row>
    <row r="74" spans="1:9" ht="30" x14ac:dyDescent="0.2">
      <c r="A74" s="327">
        <v>66</v>
      </c>
      <c r="B74" s="327" t="s">
        <v>587</v>
      </c>
      <c r="C74" s="328" t="s">
        <v>975</v>
      </c>
      <c r="D74" s="328" t="s">
        <v>976</v>
      </c>
      <c r="E74" s="382" t="s">
        <v>839</v>
      </c>
      <c r="F74" s="328">
        <v>50</v>
      </c>
      <c r="G74" s="328">
        <v>625</v>
      </c>
      <c r="H74" s="328" t="s">
        <v>977</v>
      </c>
      <c r="I74" s="328" t="s">
        <v>978</v>
      </c>
    </row>
    <row r="75" spans="1:9" ht="15" x14ac:dyDescent="0.2">
      <c r="A75" s="327">
        <v>67</v>
      </c>
      <c r="B75" s="327" t="s">
        <v>587</v>
      </c>
      <c r="C75" s="328" t="s">
        <v>979</v>
      </c>
      <c r="D75" s="328" t="s">
        <v>980</v>
      </c>
      <c r="E75" s="382" t="s">
        <v>839</v>
      </c>
      <c r="F75" s="328">
        <v>80</v>
      </c>
      <c r="G75" s="328">
        <v>500</v>
      </c>
      <c r="H75" s="328" t="s">
        <v>981</v>
      </c>
      <c r="I75" s="328" t="s">
        <v>982</v>
      </c>
    </row>
    <row r="76" spans="1:9" ht="15" x14ac:dyDescent="0.2">
      <c r="A76" s="327">
        <v>68</v>
      </c>
      <c r="B76" s="327" t="s">
        <v>587</v>
      </c>
      <c r="C76" s="328" t="s">
        <v>983</v>
      </c>
      <c r="D76" s="328" t="s">
        <v>984</v>
      </c>
      <c r="E76" s="382" t="s">
        <v>839</v>
      </c>
      <c r="F76" s="328">
        <v>50</v>
      </c>
      <c r="G76" s="328">
        <v>625</v>
      </c>
      <c r="H76" s="328" t="s">
        <v>985</v>
      </c>
      <c r="I76" s="328" t="s">
        <v>986</v>
      </c>
    </row>
    <row r="77" spans="1:9" ht="15" x14ac:dyDescent="0.2">
      <c r="A77" s="327">
        <v>69</v>
      </c>
      <c r="B77" s="327" t="s">
        <v>587</v>
      </c>
      <c r="C77" s="328" t="s">
        <v>987</v>
      </c>
      <c r="D77" s="328" t="s">
        <v>988</v>
      </c>
      <c r="E77" s="382" t="s">
        <v>989</v>
      </c>
      <c r="F77" s="328">
        <v>169.71</v>
      </c>
      <c r="G77" s="328">
        <v>2500</v>
      </c>
      <c r="H77" s="328" t="s">
        <v>990</v>
      </c>
      <c r="I77" s="328" t="s">
        <v>991</v>
      </c>
    </row>
    <row r="78" spans="1:9" ht="15" x14ac:dyDescent="0.2">
      <c r="A78" s="327">
        <v>70</v>
      </c>
      <c r="B78" s="327" t="s">
        <v>587</v>
      </c>
      <c r="C78" s="328" t="s">
        <v>992</v>
      </c>
      <c r="D78" s="328" t="s">
        <v>993</v>
      </c>
      <c r="E78" s="382" t="s">
        <v>857</v>
      </c>
      <c r="F78" s="328">
        <v>246</v>
      </c>
      <c r="G78" s="328">
        <v>0</v>
      </c>
      <c r="H78" s="328" t="s">
        <v>994</v>
      </c>
      <c r="I78" s="328" t="s">
        <v>995</v>
      </c>
    </row>
    <row r="79" spans="1:9" ht="15" x14ac:dyDescent="0.2">
      <c r="A79" s="327">
        <v>71</v>
      </c>
      <c r="B79" s="327" t="s">
        <v>587</v>
      </c>
      <c r="C79" s="328" t="s">
        <v>996</v>
      </c>
      <c r="D79" s="328" t="s">
        <v>997</v>
      </c>
      <c r="E79" s="382" t="s">
        <v>998</v>
      </c>
      <c r="F79" s="328">
        <v>42</v>
      </c>
      <c r="G79" s="328">
        <v>0</v>
      </c>
      <c r="H79" s="328" t="s">
        <v>999</v>
      </c>
      <c r="I79" s="328" t="s">
        <v>1000</v>
      </c>
    </row>
    <row r="80" spans="1:9" ht="15" x14ac:dyDescent="0.2">
      <c r="A80" s="327">
        <v>72</v>
      </c>
      <c r="B80" s="327" t="s">
        <v>587</v>
      </c>
      <c r="C80" s="328" t="s">
        <v>1001</v>
      </c>
      <c r="D80" s="328" t="s">
        <v>1002</v>
      </c>
      <c r="E80" s="382" t="s">
        <v>1003</v>
      </c>
      <c r="F80" s="328">
        <v>79</v>
      </c>
      <c r="G80" s="328">
        <v>0</v>
      </c>
      <c r="H80" s="328" t="s">
        <v>1004</v>
      </c>
      <c r="I80" s="328" t="s">
        <v>1005</v>
      </c>
    </row>
    <row r="81" spans="1:9" ht="15" x14ac:dyDescent="0.2">
      <c r="A81" s="327">
        <v>73</v>
      </c>
      <c r="B81" s="327" t="s">
        <v>587</v>
      </c>
      <c r="C81" s="328" t="s">
        <v>1006</v>
      </c>
      <c r="D81" s="328" t="s">
        <v>1007</v>
      </c>
      <c r="E81" s="382" t="s">
        <v>1008</v>
      </c>
      <c r="F81" s="328">
        <v>54</v>
      </c>
      <c r="G81" s="328">
        <v>0</v>
      </c>
      <c r="H81" s="328" t="s">
        <v>1009</v>
      </c>
      <c r="I81" s="328" t="s">
        <v>1010</v>
      </c>
    </row>
    <row r="82" spans="1:9" ht="30" x14ac:dyDescent="0.2">
      <c r="A82" s="327">
        <v>74</v>
      </c>
      <c r="B82" s="327" t="s">
        <v>587</v>
      </c>
      <c r="C82" s="328" t="s">
        <v>1011</v>
      </c>
      <c r="D82" s="328" t="s">
        <v>1012</v>
      </c>
      <c r="E82" s="382" t="s">
        <v>1013</v>
      </c>
      <c r="F82" s="328">
        <v>76.56</v>
      </c>
      <c r="G82" s="328">
        <v>3750</v>
      </c>
      <c r="H82" s="328" t="s">
        <v>1014</v>
      </c>
      <c r="I82" s="328" t="s">
        <v>1015</v>
      </c>
    </row>
    <row r="83" spans="1:9" ht="15" x14ac:dyDescent="0.2">
      <c r="A83" s="327">
        <v>75</v>
      </c>
      <c r="B83" s="327" t="s">
        <v>587</v>
      </c>
      <c r="C83" s="328" t="s">
        <v>1016</v>
      </c>
      <c r="D83" s="328" t="s">
        <v>1017</v>
      </c>
      <c r="E83" s="382" t="s">
        <v>797</v>
      </c>
      <c r="F83" s="328">
        <v>32</v>
      </c>
      <c r="G83" s="328">
        <v>1000</v>
      </c>
      <c r="H83" s="328" t="s">
        <v>632</v>
      </c>
      <c r="I83" s="328" t="s">
        <v>631</v>
      </c>
    </row>
    <row r="84" spans="1:9" ht="15" x14ac:dyDescent="0.2">
      <c r="A84" s="327">
        <v>76</v>
      </c>
      <c r="B84" s="327" t="s">
        <v>587</v>
      </c>
      <c r="C84" s="328" t="s">
        <v>1018</v>
      </c>
      <c r="D84" s="328" t="s">
        <v>1019</v>
      </c>
      <c r="E84" s="382" t="s">
        <v>797</v>
      </c>
      <c r="F84" s="328">
        <v>48</v>
      </c>
      <c r="G84" s="328">
        <v>780</v>
      </c>
      <c r="H84" s="328" t="s">
        <v>630</v>
      </c>
      <c r="I84" s="328" t="s">
        <v>629</v>
      </c>
    </row>
    <row r="85" spans="1:9" ht="15" x14ac:dyDescent="0.2">
      <c r="A85" s="327">
        <v>77</v>
      </c>
      <c r="B85" s="327" t="s">
        <v>587</v>
      </c>
      <c r="C85" s="328" t="s">
        <v>1020</v>
      </c>
      <c r="D85" s="328" t="s">
        <v>1021</v>
      </c>
      <c r="E85" s="382" t="s">
        <v>797</v>
      </c>
      <c r="F85" s="328">
        <v>144</v>
      </c>
      <c r="G85" s="328">
        <v>625</v>
      </c>
      <c r="H85" s="328" t="s">
        <v>634</v>
      </c>
      <c r="I85" s="328" t="s">
        <v>633</v>
      </c>
    </row>
    <row r="86" spans="1:9" ht="15" x14ac:dyDescent="0.2">
      <c r="A86" s="327">
        <v>78</v>
      </c>
      <c r="B86" s="327" t="s">
        <v>587</v>
      </c>
      <c r="C86" s="328" t="s">
        <v>1022</v>
      </c>
      <c r="D86" s="328" t="s">
        <v>1023</v>
      </c>
      <c r="E86" s="382" t="s">
        <v>797</v>
      </c>
      <c r="F86" s="328">
        <v>71</v>
      </c>
      <c r="G86" s="328">
        <v>815</v>
      </c>
      <c r="H86" s="328" t="s">
        <v>638</v>
      </c>
      <c r="I86" s="328" t="s">
        <v>637</v>
      </c>
    </row>
    <row r="87" spans="1:9" ht="15" x14ac:dyDescent="0.2">
      <c r="A87" s="327">
        <v>79</v>
      </c>
      <c r="B87" s="327" t="s">
        <v>587</v>
      </c>
      <c r="C87" s="328" t="s">
        <v>1024</v>
      </c>
      <c r="D87" s="328" t="s">
        <v>1025</v>
      </c>
      <c r="E87" s="382" t="s">
        <v>797</v>
      </c>
      <c r="F87" s="328">
        <v>21.5</v>
      </c>
      <c r="G87" s="328">
        <v>625</v>
      </c>
      <c r="H87" s="328" t="s">
        <v>636</v>
      </c>
      <c r="I87" s="328" t="s">
        <v>635</v>
      </c>
    </row>
    <row r="88" spans="1:9" ht="15" x14ac:dyDescent="0.2">
      <c r="A88" s="327">
        <v>80</v>
      </c>
      <c r="B88" s="327" t="s">
        <v>587</v>
      </c>
      <c r="C88" s="328" t="s">
        <v>1026</v>
      </c>
      <c r="D88" s="328" t="s">
        <v>1027</v>
      </c>
      <c r="E88" s="382" t="s">
        <v>797</v>
      </c>
      <c r="F88" s="328">
        <v>293.16000000000003</v>
      </c>
      <c r="G88" s="328">
        <v>500</v>
      </c>
      <c r="H88" s="328" t="s">
        <v>641</v>
      </c>
      <c r="I88" s="328" t="s">
        <v>1028</v>
      </c>
    </row>
    <row r="89" spans="1:9" ht="15" x14ac:dyDescent="0.2">
      <c r="A89" s="327">
        <v>81</v>
      </c>
      <c r="B89" s="327" t="s">
        <v>587</v>
      </c>
      <c r="C89" s="328" t="s">
        <v>1029</v>
      </c>
      <c r="D89" s="328" t="s">
        <v>1030</v>
      </c>
      <c r="E89" s="382" t="s">
        <v>797</v>
      </c>
      <c r="F89" s="328">
        <v>62</v>
      </c>
      <c r="G89" s="328">
        <v>500</v>
      </c>
      <c r="H89" s="328" t="s">
        <v>1031</v>
      </c>
      <c r="I89" s="328" t="s">
        <v>1032</v>
      </c>
    </row>
    <row r="90" spans="1:9" ht="15" x14ac:dyDescent="0.2">
      <c r="A90" s="327">
        <v>82</v>
      </c>
      <c r="B90" s="327" t="s">
        <v>587</v>
      </c>
      <c r="C90" s="328" t="s">
        <v>1033</v>
      </c>
      <c r="D90" s="328" t="s">
        <v>1034</v>
      </c>
      <c r="E90" s="382" t="s">
        <v>1035</v>
      </c>
      <c r="F90" s="328">
        <v>202</v>
      </c>
      <c r="G90" s="328">
        <v>1000</v>
      </c>
      <c r="H90" s="328" t="s">
        <v>640</v>
      </c>
      <c r="I90" s="328" t="s">
        <v>639</v>
      </c>
    </row>
    <row r="91" spans="1:9" ht="15" x14ac:dyDescent="0.2">
      <c r="A91" s="327">
        <v>83</v>
      </c>
      <c r="B91" s="327" t="s">
        <v>587</v>
      </c>
      <c r="C91" s="328" t="s">
        <v>1036</v>
      </c>
      <c r="D91" s="328" t="s">
        <v>1037</v>
      </c>
      <c r="E91" s="382" t="s">
        <v>1038</v>
      </c>
      <c r="F91" s="328">
        <v>160.11000000000001</v>
      </c>
      <c r="G91" s="328">
        <v>0</v>
      </c>
      <c r="H91" s="328" t="s">
        <v>1039</v>
      </c>
      <c r="I91" s="328" t="s">
        <v>1040</v>
      </c>
    </row>
    <row r="92" spans="1:9" ht="15" x14ac:dyDescent="0.2">
      <c r="A92" s="327">
        <v>84</v>
      </c>
      <c r="B92" s="327" t="s">
        <v>587</v>
      </c>
      <c r="C92" s="328" t="s">
        <v>1041</v>
      </c>
      <c r="D92" s="328" t="s">
        <v>1042</v>
      </c>
      <c r="E92" s="382" t="s">
        <v>770</v>
      </c>
      <c r="F92" s="328">
        <v>70</v>
      </c>
      <c r="G92" s="328">
        <v>375</v>
      </c>
      <c r="H92" s="328" t="s">
        <v>643</v>
      </c>
      <c r="I92" s="328" t="s">
        <v>642</v>
      </c>
    </row>
    <row r="93" spans="1:9" ht="15" x14ac:dyDescent="0.2">
      <c r="A93" s="327">
        <v>85</v>
      </c>
      <c r="B93" s="327" t="s">
        <v>587</v>
      </c>
      <c r="C93" s="328" t="s">
        <v>1043</v>
      </c>
      <c r="D93" s="328" t="s">
        <v>1044</v>
      </c>
      <c r="E93" s="382" t="s">
        <v>797</v>
      </c>
      <c r="F93" s="328">
        <v>170</v>
      </c>
      <c r="G93" s="328">
        <v>400</v>
      </c>
      <c r="H93" s="328" t="s">
        <v>645</v>
      </c>
      <c r="I93" s="328" t="s">
        <v>644</v>
      </c>
    </row>
    <row r="94" spans="1:9" ht="15" x14ac:dyDescent="0.2">
      <c r="A94" s="327">
        <v>86</v>
      </c>
      <c r="B94" s="327" t="s">
        <v>587</v>
      </c>
      <c r="C94" s="328" t="s">
        <v>1045</v>
      </c>
      <c r="D94" s="328" t="s">
        <v>1046</v>
      </c>
      <c r="E94" s="382" t="s">
        <v>797</v>
      </c>
      <c r="F94" s="328">
        <v>205.25</v>
      </c>
      <c r="G94" s="328">
        <v>400</v>
      </c>
      <c r="H94" s="328" t="s">
        <v>646</v>
      </c>
      <c r="I94" s="328" t="s">
        <v>1047</v>
      </c>
    </row>
    <row r="95" spans="1:9" ht="15" x14ac:dyDescent="0.2">
      <c r="A95" s="327">
        <v>87</v>
      </c>
      <c r="B95" s="327" t="s">
        <v>587</v>
      </c>
      <c r="C95" s="328" t="s">
        <v>1048</v>
      </c>
      <c r="D95" s="328" t="s">
        <v>1049</v>
      </c>
      <c r="E95" s="382" t="s">
        <v>797</v>
      </c>
      <c r="F95" s="328">
        <v>100</v>
      </c>
      <c r="G95" s="328">
        <v>800</v>
      </c>
      <c r="H95" s="328" t="s">
        <v>648</v>
      </c>
      <c r="I95" s="328" t="s">
        <v>647</v>
      </c>
    </row>
    <row r="96" spans="1:9" ht="15" x14ac:dyDescent="0.2">
      <c r="A96" s="327">
        <v>88</v>
      </c>
      <c r="B96" s="327" t="s">
        <v>587</v>
      </c>
      <c r="C96" s="328" t="s">
        <v>1050</v>
      </c>
      <c r="D96" s="328" t="s">
        <v>1051</v>
      </c>
      <c r="E96" s="382" t="s">
        <v>1052</v>
      </c>
      <c r="F96" s="328">
        <v>96</v>
      </c>
      <c r="G96" s="328">
        <v>875</v>
      </c>
      <c r="H96" s="328" t="s">
        <v>650</v>
      </c>
      <c r="I96" s="328" t="s">
        <v>649</v>
      </c>
    </row>
    <row r="97" spans="1:9" ht="15" x14ac:dyDescent="0.2">
      <c r="A97" s="327">
        <v>89</v>
      </c>
      <c r="B97" s="327" t="s">
        <v>587</v>
      </c>
      <c r="C97" s="328" t="s">
        <v>1053</v>
      </c>
      <c r="D97" s="328" t="s">
        <v>1054</v>
      </c>
      <c r="E97" s="382" t="s">
        <v>1035</v>
      </c>
      <c r="F97" s="328">
        <v>51.6</v>
      </c>
      <c r="G97" s="328">
        <v>625</v>
      </c>
      <c r="H97" s="328" t="s">
        <v>652</v>
      </c>
      <c r="I97" s="328" t="s">
        <v>651</v>
      </c>
    </row>
    <row r="98" spans="1:9" ht="15" x14ac:dyDescent="0.2">
      <c r="A98" s="327">
        <v>90</v>
      </c>
      <c r="B98" s="327" t="s">
        <v>587</v>
      </c>
      <c r="C98" s="328" t="s">
        <v>1055</v>
      </c>
      <c r="D98" s="328" t="s">
        <v>1056</v>
      </c>
      <c r="E98" s="382" t="s">
        <v>797</v>
      </c>
      <c r="F98" s="328">
        <v>92.25</v>
      </c>
      <c r="G98" s="328">
        <v>625</v>
      </c>
      <c r="H98" s="328" t="s">
        <v>1057</v>
      </c>
      <c r="I98" s="328" t="s">
        <v>1058</v>
      </c>
    </row>
    <row r="99" spans="1:9" ht="15" x14ac:dyDescent="0.2">
      <c r="A99" s="327">
        <v>91</v>
      </c>
      <c r="B99" s="327" t="s">
        <v>587</v>
      </c>
      <c r="C99" s="328" t="s">
        <v>1059</v>
      </c>
      <c r="D99" s="328" t="s">
        <v>1060</v>
      </c>
      <c r="E99" s="382" t="s">
        <v>1061</v>
      </c>
      <c r="F99" s="328">
        <v>137.43</v>
      </c>
      <c r="G99" s="328">
        <v>2000</v>
      </c>
      <c r="H99" s="328" t="s">
        <v>1062</v>
      </c>
      <c r="I99" s="328" t="s">
        <v>1063</v>
      </c>
    </row>
    <row r="100" spans="1:9" ht="15" x14ac:dyDescent="0.2">
      <c r="A100" s="327">
        <v>92</v>
      </c>
      <c r="B100" s="327" t="s">
        <v>587</v>
      </c>
      <c r="C100" s="328" t="s">
        <v>1064</v>
      </c>
      <c r="D100" s="328" t="s">
        <v>1065</v>
      </c>
      <c r="E100" s="382" t="s">
        <v>797</v>
      </c>
      <c r="F100" s="328">
        <v>95</v>
      </c>
      <c r="G100" s="328">
        <v>1000</v>
      </c>
      <c r="H100" s="328" t="s">
        <v>1066</v>
      </c>
      <c r="I100" s="328" t="s">
        <v>1067</v>
      </c>
    </row>
    <row r="101" spans="1:9" ht="15" x14ac:dyDescent="0.2">
      <c r="A101" s="327">
        <v>93</v>
      </c>
      <c r="B101" s="327" t="s">
        <v>587</v>
      </c>
      <c r="C101" s="328" t="s">
        <v>1068</v>
      </c>
      <c r="D101" s="328" t="s">
        <v>1069</v>
      </c>
      <c r="E101" s="382" t="s">
        <v>797</v>
      </c>
      <c r="F101" s="328">
        <v>71.02</v>
      </c>
      <c r="G101" s="328">
        <v>400</v>
      </c>
      <c r="H101" s="328" t="s">
        <v>1070</v>
      </c>
      <c r="I101" s="328" t="s">
        <v>1071</v>
      </c>
    </row>
    <row r="102" spans="1:9" ht="15" x14ac:dyDescent="0.2">
      <c r="A102" s="327">
        <v>94</v>
      </c>
      <c r="B102" s="327" t="s">
        <v>587</v>
      </c>
      <c r="C102" s="328" t="s">
        <v>1072</v>
      </c>
      <c r="D102" s="328" t="s">
        <v>1073</v>
      </c>
      <c r="E102" s="382" t="s">
        <v>1074</v>
      </c>
      <c r="F102" s="328">
        <v>124.2</v>
      </c>
      <c r="G102" s="328">
        <v>750</v>
      </c>
      <c r="H102" s="328" t="s">
        <v>1075</v>
      </c>
      <c r="I102" s="328" t="s">
        <v>653</v>
      </c>
    </row>
    <row r="103" spans="1:9" ht="15" x14ac:dyDescent="0.2">
      <c r="A103" s="327">
        <v>95</v>
      </c>
      <c r="B103" s="327" t="s">
        <v>587</v>
      </c>
      <c r="C103" s="328" t="s">
        <v>1076</v>
      </c>
      <c r="D103" s="328"/>
      <c r="E103" s="382" t="s">
        <v>1077</v>
      </c>
      <c r="F103" s="328">
        <v>196</v>
      </c>
      <c r="G103" s="328">
        <v>2250</v>
      </c>
      <c r="H103" s="328" t="s">
        <v>655</v>
      </c>
      <c r="I103" s="328" t="s">
        <v>654</v>
      </c>
    </row>
    <row r="104" spans="1:9" ht="15" x14ac:dyDescent="0.2">
      <c r="A104" s="327">
        <v>96</v>
      </c>
      <c r="B104" s="327" t="s">
        <v>587</v>
      </c>
      <c r="C104" s="328" t="s">
        <v>1078</v>
      </c>
      <c r="D104" s="328" t="s">
        <v>1079</v>
      </c>
      <c r="E104" s="382" t="s">
        <v>797</v>
      </c>
      <c r="F104" s="328">
        <v>74</v>
      </c>
      <c r="G104" s="328">
        <v>1250</v>
      </c>
      <c r="H104" s="328" t="s">
        <v>1080</v>
      </c>
      <c r="I104" s="328" t="s">
        <v>1081</v>
      </c>
    </row>
    <row r="105" spans="1:9" ht="15" x14ac:dyDescent="0.2">
      <c r="A105" s="327">
        <v>97</v>
      </c>
      <c r="B105" s="327" t="s">
        <v>587</v>
      </c>
      <c r="C105" s="328" t="s">
        <v>1082</v>
      </c>
      <c r="D105" s="328" t="s">
        <v>1083</v>
      </c>
      <c r="E105" s="382" t="s">
        <v>797</v>
      </c>
      <c r="F105" s="328">
        <v>140</v>
      </c>
      <c r="G105" s="328">
        <v>625</v>
      </c>
      <c r="H105" s="328" t="s">
        <v>1084</v>
      </c>
      <c r="I105" s="328" t="s">
        <v>1085</v>
      </c>
    </row>
    <row r="106" spans="1:9" ht="15" x14ac:dyDescent="0.2">
      <c r="A106" s="327">
        <v>98</v>
      </c>
      <c r="B106" s="327" t="s">
        <v>587</v>
      </c>
      <c r="C106" s="328" t="s">
        <v>1086</v>
      </c>
      <c r="D106" s="328" t="s">
        <v>1087</v>
      </c>
      <c r="E106" s="382" t="s">
        <v>797</v>
      </c>
      <c r="F106" s="328">
        <v>48</v>
      </c>
      <c r="G106" s="328">
        <v>500</v>
      </c>
      <c r="H106" s="328" t="s">
        <v>657</v>
      </c>
      <c r="I106" s="328" t="s">
        <v>656</v>
      </c>
    </row>
    <row r="107" spans="1:9" ht="15" x14ac:dyDescent="0.2">
      <c r="A107" s="327">
        <v>99</v>
      </c>
      <c r="B107" s="327" t="s">
        <v>587</v>
      </c>
      <c r="C107" s="328" t="s">
        <v>1088</v>
      </c>
      <c r="D107" s="328" t="s">
        <v>1089</v>
      </c>
      <c r="E107" s="382" t="s">
        <v>797</v>
      </c>
      <c r="F107" s="328">
        <v>84</v>
      </c>
      <c r="G107" s="328">
        <v>1000</v>
      </c>
      <c r="H107" s="328" t="s">
        <v>659</v>
      </c>
      <c r="I107" s="328" t="s">
        <v>658</v>
      </c>
    </row>
    <row r="108" spans="1:9" ht="15" x14ac:dyDescent="0.2">
      <c r="A108" s="327">
        <v>100</v>
      </c>
      <c r="B108" s="327" t="s">
        <v>587</v>
      </c>
      <c r="C108" s="328" t="s">
        <v>1090</v>
      </c>
      <c r="D108" s="328" t="s">
        <v>1091</v>
      </c>
      <c r="E108" s="382" t="s">
        <v>797</v>
      </c>
      <c r="F108" s="328">
        <v>40</v>
      </c>
      <c r="G108" s="328">
        <v>750</v>
      </c>
      <c r="H108" s="328" t="s">
        <v>661</v>
      </c>
      <c r="I108" s="328" t="s">
        <v>660</v>
      </c>
    </row>
    <row r="109" spans="1:9" ht="15" x14ac:dyDescent="0.2">
      <c r="A109" s="327">
        <v>101</v>
      </c>
      <c r="B109" s="327" t="s">
        <v>587</v>
      </c>
      <c r="C109" s="328" t="s">
        <v>1092</v>
      </c>
      <c r="D109" s="328" t="s">
        <v>1093</v>
      </c>
      <c r="E109" s="382" t="s">
        <v>1035</v>
      </c>
      <c r="F109" s="328">
        <v>45</v>
      </c>
      <c r="G109" s="328">
        <v>625</v>
      </c>
      <c r="H109" s="328" t="s">
        <v>1094</v>
      </c>
      <c r="I109" s="328" t="s">
        <v>1095</v>
      </c>
    </row>
    <row r="110" spans="1:9" ht="15" x14ac:dyDescent="0.2">
      <c r="A110" s="327">
        <v>102</v>
      </c>
      <c r="B110" s="327" t="s">
        <v>587</v>
      </c>
      <c r="C110" s="328" t="s">
        <v>1096</v>
      </c>
      <c r="D110" s="328" t="s">
        <v>1097</v>
      </c>
      <c r="E110" s="382" t="s">
        <v>1098</v>
      </c>
      <c r="F110" s="328">
        <v>93.14</v>
      </c>
      <c r="G110" s="328">
        <v>500</v>
      </c>
      <c r="H110" s="328" t="s">
        <v>663</v>
      </c>
      <c r="I110" s="328" t="s">
        <v>662</v>
      </c>
    </row>
    <row r="111" spans="1:9" ht="15" x14ac:dyDescent="0.2">
      <c r="A111" s="327">
        <v>103</v>
      </c>
      <c r="B111" s="327" t="s">
        <v>587</v>
      </c>
      <c r="C111" s="328" t="s">
        <v>1099</v>
      </c>
      <c r="D111" s="328" t="s">
        <v>1100</v>
      </c>
      <c r="E111" s="382" t="s">
        <v>1098</v>
      </c>
      <c r="F111" s="328">
        <v>67.75</v>
      </c>
      <c r="G111" s="328">
        <v>250</v>
      </c>
      <c r="H111" s="328" t="s">
        <v>665</v>
      </c>
      <c r="I111" s="328" t="s">
        <v>664</v>
      </c>
    </row>
    <row r="112" spans="1:9" ht="30" x14ac:dyDescent="0.2">
      <c r="A112" s="327">
        <v>104</v>
      </c>
      <c r="B112" s="327" t="s">
        <v>587</v>
      </c>
      <c r="C112" s="328" t="s">
        <v>1101</v>
      </c>
      <c r="D112" s="328" t="s">
        <v>1102</v>
      </c>
      <c r="E112" s="382" t="s">
        <v>1098</v>
      </c>
      <c r="F112" s="328">
        <v>23</v>
      </c>
      <c r="G112" s="328">
        <v>300</v>
      </c>
      <c r="H112" s="328" t="s">
        <v>667</v>
      </c>
      <c r="I112" s="328" t="s">
        <v>666</v>
      </c>
    </row>
    <row r="113" spans="1:9" ht="15" x14ac:dyDescent="0.2">
      <c r="A113" s="327">
        <v>105</v>
      </c>
      <c r="B113" s="327" t="s">
        <v>587</v>
      </c>
      <c r="C113" s="328" t="s">
        <v>1103</v>
      </c>
      <c r="D113" s="328" t="s">
        <v>1104</v>
      </c>
      <c r="E113" s="382" t="s">
        <v>1105</v>
      </c>
      <c r="F113" s="328">
        <v>99.7</v>
      </c>
      <c r="G113" s="328">
        <v>2500</v>
      </c>
      <c r="H113" s="328" t="s">
        <v>669</v>
      </c>
      <c r="I113" s="328" t="s">
        <v>668</v>
      </c>
    </row>
    <row r="114" spans="1:9" ht="15" x14ac:dyDescent="0.2">
      <c r="A114" s="327">
        <v>106</v>
      </c>
      <c r="B114" s="327" t="s">
        <v>587</v>
      </c>
      <c r="C114" s="328" t="s">
        <v>1106</v>
      </c>
      <c r="D114" s="328" t="s">
        <v>1107</v>
      </c>
      <c r="E114" s="382" t="s">
        <v>1108</v>
      </c>
      <c r="F114" s="328">
        <v>110</v>
      </c>
      <c r="G114" s="328">
        <v>625</v>
      </c>
      <c r="H114" s="328" t="s">
        <v>1109</v>
      </c>
      <c r="I114" s="328" t="s">
        <v>1110</v>
      </c>
    </row>
    <row r="115" spans="1:9" ht="15" x14ac:dyDescent="0.2">
      <c r="A115" s="327">
        <v>107</v>
      </c>
      <c r="B115" s="327" t="s">
        <v>587</v>
      </c>
      <c r="C115" s="328" t="s">
        <v>1111</v>
      </c>
      <c r="D115" s="328" t="s">
        <v>1112</v>
      </c>
      <c r="E115" s="382" t="s">
        <v>1113</v>
      </c>
      <c r="F115" s="328">
        <v>60</v>
      </c>
      <c r="G115" s="328">
        <v>0</v>
      </c>
      <c r="H115" s="328" t="s">
        <v>1114</v>
      </c>
      <c r="I115" s="328" t="s">
        <v>1115</v>
      </c>
    </row>
    <row r="116" spans="1:9" ht="15" x14ac:dyDescent="0.2">
      <c r="A116" s="327">
        <v>108</v>
      </c>
      <c r="B116" s="327" t="s">
        <v>587</v>
      </c>
      <c r="C116" s="328" t="s">
        <v>1116</v>
      </c>
      <c r="D116" s="328" t="s">
        <v>1117</v>
      </c>
      <c r="E116" s="382" t="s">
        <v>839</v>
      </c>
      <c r="F116" s="328">
        <v>50</v>
      </c>
      <c r="G116" s="328">
        <v>0</v>
      </c>
      <c r="H116" s="328" t="s">
        <v>1118</v>
      </c>
      <c r="I116" s="328" t="s">
        <v>1119</v>
      </c>
    </row>
    <row r="117" spans="1:9" ht="15" x14ac:dyDescent="0.2">
      <c r="A117" s="327">
        <v>109</v>
      </c>
      <c r="B117" s="327" t="s">
        <v>587</v>
      </c>
      <c r="C117" s="328" t="s">
        <v>1120</v>
      </c>
      <c r="D117" s="328" t="s">
        <v>1121</v>
      </c>
      <c r="E117" s="382" t="s">
        <v>839</v>
      </c>
      <c r="F117" s="328">
        <v>75</v>
      </c>
      <c r="G117" s="328">
        <v>0</v>
      </c>
      <c r="H117" s="328" t="s">
        <v>1122</v>
      </c>
      <c r="I117" s="328" t="s">
        <v>1123</v>
      </c>
    </row>
    <row r="118" spans="1:9" ht="15" x14ac:dyDescent="0.2">
      <c r="A118" s="327">
        <v>110</v>
      </c>
      <c r="B118" s="327" t="s">
        <v>587</v>
      </c>
      <c r="C118" s="328" t="s">
        <v>1124</v>
      </c>
      <c r="D118" s="328" t="s">
        <v>1125</v>
      </c>
      <c r="E118" s="382" t="s">
        <v>839</v>
      </c>
      <c r="F118" s="328">
        <v>50</v>
      </c>
      <c r="G118" s="328">
        <v>0</v>
      </c>
      <c r="H118" s="328" t="s">
        <v>1126</v>
      </c>
      <c r="I118" s="328" t="s">
        <v>1127</v>
      </c>
    </row>
    <row r="119" spans="1:9" ht="15" x14ac:dyDescent="0.2">
      <c r="A119" s="327">
        <v>111</v>
      </c>
      <c r="B119" s="327" t="s">
        <v>587</v>
      </c>
      <c r="C119" s="328" t="s">
        <v>1128</v>
      </c>
      <c r="D119" s="328" t="s">
        <v>1129</v>
      </c>
      <c r="E119" s="382" t="s">
        <v>797</v>
      </c>
      <c r="F119" s="328">
        <v>120</v>
      </c>
      <c r="G119" s="328">
        <v>600</v>
      </c>
      <c r="H119" s="328" t="s">
        <v>671</v>
      </c>
      <c r="I119" s="328" t="s">
        <v>670</v>
      </c>
    </row>
    <row r="120" spans="1:9" ht="15" x14ac:dyDescent="0.2">
      <c r="A120" s="327">
        <v>112</v>
      </c>
      <c r="B120" s="327" t="s">
        <v>587</v>
      </c>
      <c r="C120" s="328" t="s">
        <v>1130</v>
      </c>
      <c r="D120" s="328" t="s">
        <v>1131</v>
      </c>
      <c r="E120" s="382" t="s">
        <v>797</v>
      </c>
      <c r="F120" s="328">
        <v>21.5</v>
      </c>
      <c r="G120" s="328">
        <v>375</v>
      </c>
      <c r="H120" s="328" t="s">
        <v>673</v>
      </c>
      <c r="I120" s="328" t="s">
        <v>672</v>
      </c>
    </row>
    <row r="121" spans="1:9" ht="15" x14ac:dyDescent="0.2">
      <c r="A121" s="327">
        <v>113</v>
      </c>
      <c r="B121" s="327" t="s">
        <v>587</v>
      </c>
      <c r="C121" s="328" t="s">
        <v>1132</v>
      </c>
      <c r="D121" s="328" t="s">
        <v>1133</v>
      </c>
      <c r="E121" s="382" t="s">
        <v>797</v>
      </c>
      <c r="F121" s="328">
        <v>121</v>
      </c>
      <c r="G121" s="328">
        <v>1250</v>
      </c>
      <c r="H121" s="328" t="s">
        <v>677</v>
      </c>
      <c r="I121" s="328" t="s">
        <v>676</v>
      </c>
    </row>
    <row r="122" spans="1:9" ht="15" x14ac:dyDescent="0.2">
      <c r="A122" s="327">
        <v>114</v>
      </c>
      <c r="B122" s="327" t="s">
        <v>587</v>
      </c>
      <c r="C122" s="328" t="s">
        <v>1134</v>
      </c>
      <c r="D122" s="328" t="s">
        <v>1135</v>
      </c>
      <c r="E122" s="382" t="s">
        <v>1136</v>
      </c>
      <c r="F122" s="328">
        <v>111.34</v>
      </c>
      <c r="G122" s="328">
        <v>875</v>
      </c>
      <c r="H122" s="328" t="s">
        <v>1137</v>
      </c>
      <c r="I122" s="328" t="s">
        <v>1138</v>
      </c>
    </row>
    <row r="123" spans="1:9" ht="15" x14ac:dyDescent="0.2">
      <c r="A123" s="327">
        <v>115</v>
      </c>
      <c r="B123" s="327" t="s">
        <v>587</v>
      </c>
      <c r="C123" s="328" t="s">
        <v>1139</v>
      </c>
      <c r="D123" s="328" t="s">
        <v>1140</v>
      </c>
      <c r="E123" s="382" t="s">
        <v>1141</v>
      </c>
      <c r="F123" s="328">
        <v>72</v>
      </c>
      <c r="G123" s="328">
        <v>875</v>
      </c>
      <c r="H123" s="328" t="s">
        <v>675</v>
      </c>
      <c r="I123" s="328" t="s">
        <v>674</v>
      </c>
    </row>
    <row r="124" spans="1:9" ht="30" x14ac:dyDescent="0.2">
      <c r="A124" s="327">
        <v>116</v>
      </c>
      <c r="B124" s="327" t="s">
        <v>587</v>
      </c>
      <c r="C124" s="328" t="s">
        <v>1142</v>
      </c>
      <c r="D124" s="328" t="s">
        <v>1143</v>
      </c>
      <c r="E124" s="382" t="s">
        <v>1144</v>
      </c>
      <c r="F124" s="328">
        <v>80</v>
      </c>
      <c r="G124" s="328">
        <v>875</v>
      </c>
      <c r="H124" s="328" t="s">
        <v>679</v>
      </c>
      <c r="I124" s="328" t="s">
        <v>678</v>
      </c>
    </row>
    <row r="125" spans="1:9" ht="30" x14ac:dyDescent="0.2">
      <c r="A125" s="327">
        <v>117</v>
      </c>
      <c r="B125" s="327" t="s">
        <v>587</v>
      </c>
      <c r="C125" s="328" t="s">
        <v>1145</v>
      </c>
      <c r="D125" s="328" t="s">
        <v>1146</v>
      </c>
      <c r="E125" s="382" t="s">
        <v>740</v>
      </c>
      <c r="F125" s="328">
        <v>50.16</v>
      </c>
      <c r="G125" s="328">
        <v>625</v>
      </c>
      <c r="H125" s="328" t="s">
        <v>681</v>
      </c>
      <c r="I125" s="328" t="s">
        <v>680</v>
      </c>
    </row>
    <row r="126" spans="1:9" ht="15" x14ac:dyDescent="0.2">
      <c r="A126" s="327">
        <v>118</v>
      </c>
      <c r="B126" s="327" t="s">
        <v>587</v>
      </c>
      <c r="C126" s="328" t="s">
        <v>1147</v>
      </c>
      <c r="D126" s="328" t="s">
        <v>1148</v>
      </c>
      <c r="E126" s="382" t="s">
        <v>797</v>
      </c>
      <c r="F126" s="328">
        <v>44</v>
      </c>
      <c r="G126" s="328">
        <v>625</v>
      </c>
      <c r="H126" s="328" t="s">
        <v>683</v>
      </c>
      <c r="I126" s="328" t="s">
        <v>682</v>
      </c>
    </row>
    <row r="127" spans="1:9" ht="15" x14ac:dyDescent="0.2">
      <c r="A127" s="327">
        <v>119</v>
      </c>
      <c r="B127" s="327" t="s">
        <v>587</v>
      </c>
      <c r="C127" s="328" t="s">
        <v>1149</v>
      </c>
      <c r="D127" s="328" t="s">
        <v>1150</v>
      </c>
      <c r="E127" s="382" t="s">
        <v>1151</v>
      </c>
      <c r="F127" s="328">
        <v>70</v>
      </c>
      <c r="G127" s="328">
        <v>1000</v>
      </c>
      <c r="H127" s="328" t="s">
        <v>685</v>
      </c>
      <c r="I127" s="328" t="s">
        <v>684</v>
      </c>
    </row>
    <row r="128" spans="1:9" ht="30" x14ac:dyDescent="0.2">
      <c r="A128" s="327">
        <v>120</v>
      </c>
      <c r="B128" s="327" t="s">
        <v>587</v>
      </c>
      <c r="C128" s="328" t="s">
        <v>1152</v>
      </c>
      <c r="D128" s="328" t="s">
        <v>1153</v>
      </c>
      <c r="E128" s="382" t="s">
        <v>1154</v>
      </c>
      <c r="F128" s="328">
        <v>60</v>
      </c>
      <c r="G128" s="328">
        <v>1250</v>
      </c>
      <c r="H128" s="328" t="s">
        <v>687</v>
      </c>
      <c r="I128" s="328" t="s">
        <v>686</v>
      </c>
    </row>
    <row r="129" spans="1:9" ht="30" x14ac:dyDescent="0.2">
      <c r="A129" s="327">
        <v>121</v>
      </c>
      <c r="B129" s="327" t="s">
        <v>587</v>
      </c>
      <c r="C129" s="328" t="s">
        <v>1155</v>
      </c>
      <c r="D129" s="328" t="s">
        <v>1156</v>
      </c>
      <c r="E129" s="382" t="s">
        <v>1154</v>
      </c>
      <c r="F129" s="328">
        <v>60</v>
      </c>
      <c r="G129" s="328">
        <v>250</v>
      </c>
      <c r="H129" s="328" t="s">
        <v>689</v>
      </c>
      <c r="I129" s="328" t="s">
        <v>688</v>
      </c>
    </row>
    <row r="130" spans="1:9" ht="15" x14ac:dyDescent="0.2">
      <c r="A130" s="327">
        <v>122</v>
      </c>
      <c r="B130" s="327" t="s">
        <v>720</v>
      </c>
      <c r="C130" s="328" t="s">
        <v>1157</v>
      </c>
      <c r="D130" s="328" t="s">
        <v>1158</v>
      </c>
      <c r="E130" s="382">
        <v>41271</v>
      </c>
      <c r="F130" s="328">
        <v>52</v>
      </c>
      <c r="G130" s="328">
        <v>0</v>
      </c>
      <c r="H130" s="328"/>
      <c r="I130" s="328"/>
    </row>
    <row r="131" spans="1:9" ht="30" x14ac:dyDescent="0.2">
      <c r="A131" s="327">
        <v>123</v>
      </c>
      <c r="B131" s="327" t="s">
        <v>720</v>
      </c>
      <c r="C131" s="328" t="s">
        <v>1159</v>
      </c>
      <c r="D131" s="328" t="s">
        <v>1160</v>
      </c>
      <c r="E131" s="382">
        <v>41246</v>
      </c>
      <c r="F131" s="328" t="s">
        <v>1161</v>
      </c>
      <c r="G131" s="328">
        <v>0</v>
      </c>
      <c r="H131" s="328"/>
      <c r="I131" s="328"/>
    </row>
    <row r="132" spans="1:9" ht="15" x14ac:dyDescent="0.2">
      <c r="A132" s="327">
        <v>124</v>
      </c>
      <c r="B132" s="327" t="s">
        <v>587</v>
      </c>
      <c r="C132" s="328" t="s">
        <v>1162</v>
      </c>
      <c r="D132" s="328" t="s">
        <v>1163</v>
      </c>
      <c r="E132" s="382" t="s">
        <v>731</v>
      </c>
      <c r="F132" s="328">
        <v>180</v>
      </c>
      <c r="G132" s="328">
        <v>0</v>
      </c>
      <c r="H132" s="328" t="s">
        <v>1164</v>
      </c>
      <c r="I132" s="328" t="s">
        <v>1165</v>
      </c>
    </row>
    <row r="133" spans="1:9" ht="15" x14ac:dyDescent="0.2">
      <c r="A133" s="327">
        <v>125</v>
      </c>
      <c r="B133" s="327" t="s">
        <v>587</v>
      </c>
      <c r="C133" s="328" t="s">
        <v>1166</v>
      </c>
      <c r="D133" s="328" t="s">
        <v>1167</v>
      </c>
      <c r="E133" s="382" t="s">
        <v>731</v>
      </c>
      <c r="F133" s="328">
        <v>231.46</v>
      </c>
      <c r="G133" s="328">
        <v>0</v>
      </c>
      <c r="H133" s="328" t="s">
        <v>1168</v>
      </c>
      <c r="I133" s="328" t="s">
        <v>1169</v>
      </c>
    </row>
    <row r="134" spans="1:9" ht="15" x14ac:dyDescent="0.2">
      <c r="A134" s="327">
        <v>126</v>
      </c>
      <c r="B134" s="327" t="s">
        <v>587</v>
      </c>
      <c r="C134" s="328" t="s">
        <v>1170</v>
      </c>
      <c r="D134" s="328" t="s">
        <v>1171</v>
      </c>
      <c r="E134" s="382" t="s">
        <v>740</v>
      </c>
      <c r="F134" s="328">
        <v>77</v>
      </c>
      <c r="G134" s="328">
        <v>1000</v>
      </c>
      <c r="H134" s="328" t="s">
        <v>691</v>
      </c>
      <c r="I134" s="328" t="s">
        <v>690</v>
      </c>
    </row>
    <row r="135" spans="1:9" ht="15" x14ac:dyDescent="0.2">
      <c r="A135" s="327">
        <v>127</v>
      </c>
      <c r="B135" s="327" t="s">
        <v>587</v>
      </c>
      <c r="C135" s="328" t="s">
        <v>1172</v>
      </c>
      <c r="D135" s="328" t="s">
        <v>1173</v>
      </c>
      <c r="E135" s="382" t="s">
        <v>797</v>
      </c>
      <c r="F135" s="328">
        <v>129.16999999999999</v>
      </c>
      <c r="G135" s="328">
        <v>562.5</v>
      </c>
      <c r="H135" s="328" t="s">
        <v>693</v>
      </c>
      <c r="I135" s="328" t="s">
        <v>692</v>
      </c>
    </row>
    <row r="136" spans="1:9" ht="30" x14ac:dyDescent="0.2">
      <c r="A136" s="327">
        <v>128</v>
      </c>
      <c r="B136" s="327" t="s">
        <v>587</v>
      </c>
      <c r="C136" s="328" t="s">
        <v>1174</v>
      </c>
      <c r="D136" s="328" t="s">
        <v>1175</v>
      </c>
      <c r="E136" s="382" t="s">
        <v>797</v>
      </c>
      <c r="F136" s="328">
        <v>70</v>
      </c>
      <c r="G136" s="328">
        <v>875</v>
      </c>
      <c r="H136" s="328" t="s">
        <v>694</v>
      </c>
      <c r="I136" s="328" t="s">
        <v>1176</v>
      </c>
    </row>
    <row r="137" spans="1:9" ht="15" x14ac:dyDescent="0.2">
      <c r="A137" s="327">
        <v>129</v>
      </c>
      <c r="B137" s="327" t="s">
        <v>587</v>
      </c>
      <c r="C137" s="328" t="s">
        <v>1177</v>
      </c>
      <c r="D137" s="328" t="s">
        <v>1178</v>
      </c>
      <c r="E137" s="382" t="s">
        <v>797</v>
      </c>
      <c r="F137" s="328">
        <v>63.8</v>
      </c>
      <c r="G137" s="328">
        <v>500</v>
      </c>
      <c r="H137" s="328" t="s">
        <v>696</v>
      </c>
      <c r="I137" s="328" t="s">
        <v>695</v>
      </c>
    </row>
    <row r="138" spans="1:9" ht="15" x14ac:dyDescent="0.2">
      <c r="A138" s="327">
        <v>130</v>
      </c>
      <c r="B138" s="327" t="s">
        <v>587</v>
      </c>
      <c r="C138" s="328" t="s">
        <v>1179</v>
      </c>
      <c r="D138" s="328" t="s">
        <v>1180</v>
      </c>
      <c r="E138" s="382" t="s">
        <v>797</v>
      </c>
      <c r="F138" s="328">
        <v>131.5</v>
      </c>
      <c r="G138" s="328">
        <v>250</v>
      </c>
      <c r="H138" s="328" t="s">
        <v>1181</v>
      </c>
      <c r="I138" s="328" t="s">
        <v>697</v>
      </c>
    </row>
    <row r="139" spans="1:9" ht="15" x14ac:dyDescent="0.2">
      <c r="A139" s="327">
        <v>131</v>
      </c>
      <c r="B139" s="327" t="s">
        <v>587</v>
      </c>
      <c r="C139" s="328" t="s">
        <v>1182</v>
      </c>
      <c r="D139" s="328" t="s">
        <v>1183</v>
      </c>
      <c r="E139" s="382" t="s">
        <v>797</v>
      </c>
      <c r="F139" s="328">
        <v>237.8</v>
      </c>
      <c r="G139" s="328">
        <v>1000</v>
      </c>
      <c r="H139" s="328">
        <v>424615465</v>
      </c>
      <c r="I139" s="328" t="s">
        <v>698</v>
      </c>
    </row>
    <row r="140" spans="1:9" ht="15" x14ac:dyDescent="0.2">
      <c r="A140" s="327">
        <v>132</v>
      </c>
      <c r="B140" s="327" t="s">
        <v>587</v>
      </c>
      <c r="C140" s="328" t="s">
        <v>1184</v>
      </c>
      <c r="D140" s="328" t="s">
        <v>1185</v>
      </c>
      <c r="E140" s="382" t="s">
        <v>1186</v>
      </c>
      <c r="F140" s="328">
        <v>97</v>
      </c>
      <c r="G140" s="328">
        <v>1250</v>
      </c>
      <c r="H140" s="328" t="s">
        <v>700</v>
      </c>
      <c r="I140" s="328" t="s">
        <v>699</v>
      </c>
    </row>
    <row r="141" spans="1:9" ht="15" x14ac:dyDescent="0.2">
      <c r="A141" s="327">
        <v>133</v>
      </c>
      <c r="B141" s="327" t="s">
        <v>587</v>
      </c>
      <c r="C141" s="328" t="s">
        <v>1187</v>
      </c>
      <c r="D141" s="328" t="s">
        <v>1188</v>
      </c>
      <c r="E141" s="382" t="s">
        <v>1186</v>
      </c>
      <c r="F141" s="328">
        <v>26</v>
      </c>
      <c r="G141" s="328">
        <v>312.5</v>
      </c>
      <c r="H141" s="328" t="s">
        <v>703</v>
      </c>
      <c r="I141" s="328" t="s">
        <v>702</v>
      </c>
    </row>
    <row r="142" spans="1:9" ht="15" x14ac:dyDescent="0.2">
      <c r="A142" s="327">
        <v>134</v>
      </c>
      <c r="B142" s="327" t="s">
        <v>587</v>
      </c>
      <c r="C142" s="328" t="s">
        <v>1189</v>
      </c>
      <c r="D142" s="328" t="s">
        <v>1190</v>
      </c>
      <c r="E142" s="382" t="s">
        <v>1191</v>
      </c>
      <c r="F142" s="328">
        <v>45</v>
      </c>
      <c r="G142" s="328">
        <v>300</v>
      </c>
      <c r="H142" s="328" t="s">
        <v>701</v>
      </c>
      <c r="I142" s="328" t="s">
        <v>1192</v>
      </c>
    </row>
    <row r="143" spans="1:9" ht="30" x14ac:dyDescent="0.2">
      <c r="A143" s="327">
        <v>135</v>
      </c>
      <c r="B143" s="327" t="s">
        <v>587</v>
      </c>
      <c r="C143" s="328" t="s">
        <v>1193</v>
      </c>
      <c r="D143" s="328" t="s">
        <v>1194</v>
      </c>
      <c r="E143" s="382" t="s">
        <v>1195</v>
      </c>
      <c r="F143" s="328">
        <v>168.7</v>
      </c>
      <c r="G143" s="328">
        <v>250</v>
      </c>
      <c r="H143" s="328">
        <v>20001019377</v>
      </c>
      <c r="I143" s="328" t="s">
        <v>1196</v>
      </c>
    </row>
    <row r="144" spans="1:9" ht="15" x14ac:dyDescent="0.2">
      <c r="A144" s="327">
        <v>136</v>
      </c>
      <c r="B144" s="327" t="s">
        <v>587</v>
      </c>
      <c r="C144" s="328" t="s">
        <v>1197</v>
      </c>
      <c r="D144" s="328" t="s">
        <v>1198</v>
      </c>
      <c r="E144" s="382" t="s">
        <v>839</v>
      </c>
      <c r="F144" s="328">
        <v>56.8</v>
      </c>
      <c r="G144" s="328">
        <v>250</v>
      </c>
      <c r="H144" s="328" t="s">
        <v>705</v>
      </c>
      <c r="I144" s="328" t="s">
        <v>704</v>
      </c>
    </row>
    <row r="145" spans="1:9" ht="15" x14ac:dyDescent="0.2">
      <c r="A145" s="327">
        <v>137</v>
      </c>
      <c r="B145" s="327" t="s">
        <v>587</v>
      </c>
      <c r="C145" s="328" t="s">
        <v>1199</v>
      </c>
      <c r="D145" s="328" t="s">
        <v>1200</v>
      </c>
      <c r="E145" s="382" t="s">
        <v>1201</v>
      </c>
      <c r="F145" s="328">
        <v>59.1</v>
      </c>
      <c r="G145" s="328">
        <v>625</v>
      </c>
      <c r="H145" s="328" t="s">
        <v>707</v>
      </c>
      <c r="I145" s="328" t="s">
        <v>706</v>
      </c>
    </row>
    <row r="146" spans="1:9" ht="15" x14ac:dyDescent="0.2">
      <c r="A146" s="327">
        <v>138</v>
      </c>
      <c r="B146" s="327" t="s">
        <v>587</v>
      </c>
      <c r="C146" s="328" t="s">
        <v>1202</v>
      </c>
      <c r="D146" s="328" t="s">
        <v>1203</v>
      </c>
      <c r="E146" s="382" t="s">
        <v>1201</v>
      </c>
      <c r="F146" s="328">
        <v>50</v>
      </c>
      <c r="G146" s="328">
        <v>625</v>
      </c>
      <c r="H146" s="328" t="s">
        <v>709</v>
      </c>
      <c r="I146" s="328" t="s">
        <v>708</v>
      </c>
    </row>
    <row r="147" spans="1:9" ht="15" x14ac:dyDescent="0.2">
      <c r="A147" s="327">
        <v>139</v>
      </c>
      <c r="B147" s="327" t="s">
        <v>587</v>
      </c>
      <c r="C147" s="328" t="s">
        <v>1204</v>
      </c>
      <c r="D147" s="328" t="s">
        <v>1205</v>
      </c>
      <c r="E147" s="382" t="s">
        <v>1206</v>
      </c>
      <c r="F147" s="328">
        <v>30</v>
      </c>
      <c r="G147" s="328">
        <v>125</v>
      </c>
      <c r="H147" s="328" t="s">
        <v>1207</v>
      </c>
      <c r="I147" s="328" t="s">
        <v>1208</v>
      </c>
    </row>
    <row r="148" spans="1:9" ht="15" x14ac:dyDescent="0.2">
      <c r="A148" s="327">
        <v>140</v>
      </c>
      <c r="B148" s="327" t="s">
        <v>587</v>
      </c>
      <c r="C148" s="328" t="s">
        <v>1209</v>
      </c>
      <c r="D148" s="328" t="s">
        <v>1210</v>
      </c>
      <c r="E148" s="382" t="s">
        <v>1211</v>
      </c>
      <c r="F148" s="328">
        <v>93.9</v>
      </c>
      <c r="G148" s="328">
        <v>625</v>
      </c>
      <c r="H148" s="328" t="s">
        <v>1212</v>
      </c>
      <c r="I148" s="328" t="s">
        <v>1213</v>
      </c>
    </row>
    <row r="149" spans="1:9" ht="15" x14ac:dyDescent="0.2">
      <c r="A149" s="327">
        <v>141</v>
      </c>
      <c r="B149" s="327" t="s">
        <v>587</v>
      </c>
      <c r="C149" s="328" t="s">
        <v>1214</v>
      </c>
      <c r="D149" s="328" t="s">
        <v>1215</v>
      </c>
      <c r="E149" s="382" t="s">
        <v>1216</v>
      </c>
      <c r="F149" s="328">
        <v>171</v>
      </c>
      <c r="G149" s="328">
        <v>1250</v>
      </c>
      <c r="H149" s="328" t="s">
        <v>711</v>
      </c>
      <c r="I149" s="328" t="s">
        <v>710</v>
      </c>
    </row>
    <row r="150" spans="1:9" ht="15" x14ac:dyDescent="0.2">
      <c r="A150" s="327">
        <v>142</v>
      </c>
      <c r="B150" s="327" t="s">
        <v>587</v>
      </c>
      <c r="C150" s="328" t="s">
        <v>1217</v>
      </c>
      <c r="D150" s="328" t="s">
        <v>1218</v>
      </c>
      <c r="E150" s="382" t="s">
        <v>1219</v>
      </c>
      <c r="F150" s="328">
        <v>90</v>
      </c>
      <c r="G150" s="328">
        <v>3750</v>
      </c>
      <c r="H150" s="328" t="s">
        <v>1220</v>
      </c>
      <c r="I150" s="328" t="s">
        <v>1221</v>
      </c>
    </row>
    <row r="151" spans="1:9" ht="30" x14ac:dyDescent="0.2">
      <c r="A151" s="327">
        <v>143</v>
      </c>
      <c r="B151" s="327" t="s">
        <v>587</v>
      </c>
      <c r="C151" s="328" t="s">
        <v>1222</v>
      </c>
      <c r="D151" s="328" t="s">
        <v>1223</v>
      </c>
      <c r="E151" s="382" t="s">
        <v>1211</v>
      </c>
      <c r="F151" s="328">
        <v>31.4</v>
      </c>
      <c r="G151" s="328">
        <v>600</v>
      </c>
      <c r="H151" s="328" t="s">
        <v>712</v>
      </c>
      <c r="I151" s="328" t="s">
        <v>1224</v>
      </c>
    </row>
    <row r="152" spans="1:9" ht="15" x14ac:dyDescent="0.2">
      <c r="A152" s="327">
        <v>144</v>
      </c>
      <c r="B152" s="327" t="s">
        <v>587</v>
      </c>
      <c r="C152" s="328" t="s">
        <v>1225</v>
      </c>
      <c r="D152" s="328" t="s">
        <v>1226</v>
      </c>
      <c r="E152" s="382" t="s">
        <v>1227</v>
      </c>
      <c r="F152" s="328">
        <v>150</v>
      </c>
      <c r="G152" s="328">
        <v>600</v>
      </c>
      <c r="H152" s="328" t="s">
        <v>714</v>
      </c>
      <c r="I152" s="328" t="s">
        <v>713</v>
      </c>
    </row>
    <row r="153" spans="1:9" ht="15" x14ac:dyDescent="0.2">
      <c r="A153" s="327">
        <v>145</v>
      </c>
      <c r="B153" s="327" t="s">
        <v>587</v>
      </c>
      <c r="C153" s="328" t="s">
        <v>1228</v>
      </c>
      <c r="D153" s="328" t="s">
        <v>1229</v>
      </c>
      <c r="E153" s="382" t="s">
        <v>1230</v>
      </c>
      <c r="F153" s="328">
        <v>280</v>
      </c>
      <c r="G153" s="328">
        <v>8300</v>
      </c>
      <c r="H153" s="328" t="s">
        <v>1231</v>
      </c>
      <c r="I153" s="328" t="s">
        <v>715</v>
      </c>
    </row>
    <row r="154" spans="1:9" ht="15" x14ac:dyDescent="0.2">
      <c r="A154" s="327"/>
      <c r="B154" s="327"/>
      <c r="C154" s="328"/>
      <c r="D154" s="328"/>
      <c r="E154" s="328"/>
      <c r="F154" s="328"/>
      <c r="G154" s="328"/>
      <c r="H154" s="328"/>
      <c r="I154" s="328"/>
    </row>
    <row r="155" spans="1:9" ht="15" x14ac:dyDescent="0.2">
      <c r="A155" s="327" t="s">
        <v>261</v>
      </c>
      <c r="B155" s="327"/>
      <c r="C155" s="328"/>
      <c r="D155" s="328"/>
      <c r="E155" s="328"/>
      <c r="F155" s="328"/>
      <c r="G155" s="328"/>
      <c r="H155" s="328"/>
      <c r="I155" s="328"/>
    </row>
    <row r="156" spans="1:9" x14ac:dyDescent="0.2">
      <c r="A156" s="182"/>
      <c r="B156" s="182"/>
      <c r="C156" s="182"/>
      <c r="D156" s="182"/>
      <c r="E156" s="182"/>
      <c r="F156" s="182"/>
      <c r="G156" s="182"/>
      <c r="H156" s="182"/>
      <c r="I156" s="182"/>
    </row>
    <row r="157" spans="1:9" x14ac:dyDescent="0.2">
      <c r="A157" s="182"/>
      <c r="B157" s="182"/>
      <c r="C157" s="182"/>
      <c r="D157" s="182"/>
      <c r="E157" s="182"/>
      <c r="F157" s="182"/>
      <c r="G157" s="182"/>
      <c r="H157" s="182"/>
      <c r="I157" s="182"/>
    </row>
    <row r="158" spans="1:9" x14ac:dyDescent="0.2">
      <c r="A158" s="329"/>
      <c r="B158" s="329"/>
      <c r="C158" s="182"/>
      <c r="D158" s="182"/>
      <c r="E158" s="182"/>
      <c r="F158" s="182"/>
      <c r="G158" s="182"/>
      <c r="H158" s="182"/>
      <c r="I158" s="182"/>
    </row>
    <row r="159" spans="1:9" ht="15" x14ac:dyDescent="0.3">
      <c r="A159" s="21"/>
      <c r="B159" s="21"/>
      <c r="C159" s="330" t="s">
        <v>96</v>
      </c>
      <c r="D159" s="21"/>
      <c r="E159" s="21"/>
      <c r="F159" s="19"/>
      <c r="G159" s="21"/>
      <c r="H159" s="21"/>
      <c r="I159" s="21"/>
    </row>
    <row r="160" spans="1:9" ht="15" x14ac:dyDescent="0.3">
      <c r="A160" s="21"/>
      <c r="B160" s="21"/>
      <c r="C160" s="21"/>
      <c r="D160" s="520"/>
      <c r="E160" s="520"/>
      <c r="G160" s="184"/>
      <c r="H160" s="331"/>
    </row>
    <row r="161" spans="3:8" ht="15" x14ac:dyDescent="0.3">
      <c r="C161" s="21"/>
      <c r="D161" s="521" t="s">
        <v>251</v>
      </c>
      <c r="E161" s="521"/>
      <c r="G161" s="522" t="s">
        <v>456</v>
      </c>
      <c r="H161" s="522"/>
    </row>
    <row r="162" spans="3:8" ht="15" x14ac:dyDescent="0.3">
      <c r="C162" s="21"/>
      <c r="D162" s="21"/>
      <c r="E162" s="21"/>
      <c r="G162" s="523"/>
      <c r="H162" s="523"/>
    </row>
    <row r="163" spans="3:8" ht="15" x14ac:dyDescent="0.3">
      <c r="C163" s="21"/>
      <c r="D163" s="524" t="s">
        <v>127</v>
      </c>
      <c r="E163" s="524"/>
      <c r="G163" s="523"/>
      <c r="H163" s="523"/>
    </row>
  </sheetData>
  <mergeCells count="4">
    <mergeCell ref="D160:E160"/>
    <mergeCell ref="D161:E161"/>
    <mergeCell ref="G161:H163"/>
    <mergeCell ref="D163:E163"/>
  </mergeCells>
  <dataValidations count="1">
    <dataValidation type="list" allowBlank="1" showInputMessage="1" showErrorMessage="1" sqref="B9:B155" xr:uid="{00000000-0002-0000-0E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F3F3"/>
    <pageSetUpPr fitToPage="1"/>
  </sheetPr>
  <dimension ref="A1:L62"/>
  <sheetViews>
    <sheetView view="pageBreakPreview" zoomScale="80" zoomScaleNormal="100" zoomScaleSheetLayoutView="80" workbookViewId="0">
      <selection activeCell="D48" sqref="D48"/>
    </sheetView>
  </sheetViews>
  <sheetFormatPr defaultRowHeight="12.75" x14ac:dyDescent="0.2"/>
  <cols>
    <col min="1" max="1" width="6.85546875" style="323" customWidth="1"/>
    <col min="2" max="2" width="14.85546875" style="323" customWidth="1"/>
    <col min="3" max="3" width="21.140625" style="323" customWidth="1"/>
    <col min="4" max="5" width="12.7109375" style="323" customWidth="1"/>
    <col min="6" max="6" width="13.42578125" style="323" bestFit="1" customWidth="1"/>
    <col min="7" max="7" width="15.28515625" style="323" customWidth="1"/>
    <col min="8" max="8" width="23.85546875" style="323" customWidth="1"/>
    <col min="9" max="9" width="24.5703125" style="323" customWidth="1"/>
    <col min="10" max="10" width="19" style="323" customWidth="1"/>
    <col min="11" max="11" width="42.140625" style="323" customWidth="1"/>
    <col min="12" max="16384" width="9.140625" style="323"/>
  </cols>
  <sheetData>
    <row r="1" spans="1:12" s="185" customFormat="1" ht="15" x14ac:dyDescent="0.2">
      <c r="A1" s="179" t="s">
        <v>288</v>
      </c>
      <c r="B1" s="179"/>
      <c r="C1" s="179"/>
      <c r="D1" s="180"/>
      <c r="E1" s="180"/>
      <c r="F1" s="180"/>
      <c r="G1" s="180"/>
      <c r="H1" s="180"/>
      <c r="I1" s="180"/>
      <c r="J1" s="180"/>
      <c r="K1" s="310" t="s">
        <v>97</v>
      </c>
    </row>
    <row r="2" spans="1:12" s="185" customFormat="1" ht="15" x14ac:dyDescent="0.3">
      <c r="A2" s="147" t="s">
        <v>128</v>
      </c>
      <c r="B2" s="147"/>
      <c r="C2" s="147"/>
      <c r="D2" s="180"/>
      <c r="E2" s="180"/>
      <c r="F2" s="180"/>
      <c r="G2" s="180"/>
      <c r="H2" s="180"/>
      <c r="I2" s="180"/>
      <c r="J2" s="180"/>
      <c r="K2" s="307" t="str">
        <f>'ფორმა N1'!L2</f>
        <v>10/13/2020-10/31/2020</v>
      </c>
    </row>
    <row r="3" spans="1:12" s="185" customFormat="1" ht="15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40"/>
      <c r="L3" s="323"/>
    </row>
    <row r="4" spans="1:12" s="185" customFormat="1" ht="15" x14ac:dyDescent="0.3">
      <c r="A4" s="113" t="s">
        <v>257</v>
      </c>
      <c r="B4" s="113"/>
      <c r="C4" s="113"/>
      <c r="D4" s="113"/>
      <c r="E4" s="113"/>
      <c r="F4" s="318"/>
      <c r="G4" s="181"/>
      <c r="H4" s="180"/>
      <c r="I4" s="180"/>
      <c r="J4" s="180"/>
      <c r="K4" s="180"/>
    </row>
    <row r="5" spans="1:12" ht="15" x14ac:dyDescent="0.3">
      <c r="A5" s="319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319"/>
      <c r="C5" s="319"/>
      <c r="D5" s="320"/>
      <c r="E5" s="320"/>
      <c r="F5" s="320"/>
      <c r="G5" s="321"/>
      <c r="H5" s="322"/>
      <c r="I5" s="322"/>
      <c r="J5" s="322"/>
      <c r="K5" s="321"/>
    </row>
    <row r="6" spans="1:12" s="185" customFormat="1" ht="13.5" x14ac:dyDescent="0.2">
      <c r="A6" s="141"/>
      <c r="B6" s="141"/>
      <c r="C6" s="141"/>
      <c r="D6" s="324"/>
      <c r="E6" s="324"/>
      <c r="F6" s="324"/>
      <c r="G6" s="180"/>
      <c r="H6" s="180"/>
      <c r="I6" s="180"/>
      <c r="J6" s="180"/>
      <c r="K6" s="180"/>
    </row>
    <row r="7" spans="1:12" s="185" customFormat="1" ht="60" x14ac:dyDescent="0.2">
      <c r="A7" s="325" t="s">
        <v>64</v>
      </c>
      <c r="B7" s="325" t="s">
        <v>449</v>
      </c>
      <c r="C7" s="325" t="s">
        <v>231</v>
      </c>
      <c r="D7" s="326" t="s">
        <v>228</v>
      </c>
      <c r="E7" s="326" t="s">
        <v>229</v>
      </c>
      <c r="F7" s="326" t="s">
        <v>321</v>
      </c>
      <c r="G7" s="326" t="s">
        <v>230</v>
      </c>
      <c r="H7" s="326" t="s">
        <v>457</v>
      </c>
      <c r="I7" s="326" t="s">
        <v>227</v>
      </c>
      <c r="J7" s="326" t="s">
        <v>454</v>
      </c>
      <c r="K7" s="326" t="s">
        <v>455</v>
      </c>
    </row>
    <row r="8" spans="1:12" s="185" customFormat="1" ht="15" x14ac:dyDescent="0.2">
      <c r="A8" s="325">
        <v>1</v>
      </c>
      <c r="B8" s="325">
        <v>2</v>
      </c>
      <c r="C8" s="325">
        <v>3</v>
      </c>
      <c r="D8" s="326">
        <v>4</v>
      </c>
      <c r="E8" s="325">
        <v>5</v>
      </c>
      <c r="F8" s="326">
        <v>6</v>
      </c>
      <c r="G8" s="325">
        <v>7</v>
      </c>
      <c r="H8" s="326">
        <v>8</v>
      </c>
      <c r="I8" s="325">
        <v>9</v>
      </c>
      <c r="J8" s="325">
        <v>10</v>
      </c>
      <c r="K8" s="326">
        <v>11</v>
      </c>
    </row>
    <row r="9" spans="1:12" s="185" customFormat="1" ht="15" x14ac:dyDescent="0.2">
      <c r="A9" s="327">
        <v>1</v>
      </c>
      <c r="B9" s="327" t="s">
        <v>720</v>
      </c>
      <c r="C9" s="327" t="s">
        <v>1232</v>
      </c>
      <c r="D9" s="328" t="s">
        <v>1233</v>
      </c>
      <c r="E9" s="328" t="s">
        <v>1234</v>
      </c>
      <c r="F9" s="328">
        <v>2007</v>
      </c>
      <c r="G9" s="328" t="s">
        <v>1235</v>
      </c>
      <c r="H9" s="328">
        <v>38428.370000000003</v>
      </c>
      <c r="I9" s="382">
        <v>39344</v>
      </c>
      <c r="J9" s="328"/>
      <c r="K9" s="328"/>
    </row>
    <row r="10" spans="1:12" s="185" customFormat="1" ht="15" x14ac:dyDescent="0.2">
      <c r="A10" s="327">
        <v>2</v>
      </c>
      <c r="B10" s="327" t="s">
        <v>720</v>
      </c>
      <c r="C10" s="327" t="s">
        <v>1232</v>
      </c>
      <c r="D10" s="328" t="s">
        <v>1233</v>
      </c>
      <c r="E10" s="328" t="s">
        <v>1236</v>
      </c>
      <c r="F10" s="328">
        <v>2014</v>
      </c>
      <c r="G10" s="328" t="s">
        <v>1237</v>
      </c>
      <c r="H10" s="328">
        <v>26233.41</v>
      </c>
      <c r="I10" s="382">
        <v>43189</v>
      </c>
      <c r="J10" s="328"/>
      <c r="K10" s="328"/>
    </row>
    <row r="11" spans="1:12" s="185" customFormat="1" ht="15" x14ac:dyDescent="0.2">
      <c r="A11" s="327">
        <v>3</v>
      </c>
      <c r="B11" s="327" t="s">
        <v>720</v>
      </c>
      <c r="C11" s="327" t="s">
        <v>1232</v>
      </c>
      <c r="D11" s="328" t="s">
        <v>1233</v>
      </c>
      <c r="E11" s="328" t="s">
        <v>1238</v>
      </c>
      <c r="F11" s="328">
        <v>2007</v>
      </c>
      <c r="G11" s="328" t="s">
        <v>1239</v>
      </c>
      <c r="H11" s="328">
        <v>21221.79</v>
      </c>
      <c r="I11" s="382">
        <v>40946</v>
      </c>
      <c r="J11" s="328"/>
      <c r="K11" s="328"/>
    </row>
    <row r="12" spans="1:12" s="185" customFormat="1" ht="15" x14ac:dyDescent="0.2">
      <c r="A12" s="327">
        <v>4</v>
      </c>
      <c r="B12" s="327" t="s">
        <v>720</v>
      </c>
      <c r="C12" s="327" t="s">
        <v>1232</v>
      </c>
      <c r="D12" s="328" t="s">
        <v>1240</v>
      </c>
      <c r="E12" s="328" t="s">
        <v>1241</v>
      </c>
      <c r="F12" s="328">
        <v>2012</v>
      </c>
      <c r="G12" s="328" t="s">
        <v>1242</v>
      </c>
      <c r="H12" s="328">
        <v>22825.19</v>
      </c>
      <c r="I12" s="382">
        <v>41136</v>
      </c>
      <c r="J12" s="328"/>
      <c r="K12" s="328"/>
    </row>
    <row r="13" spans="1:12" s="185" customFormat="1" ht="15" x14ac:dyDescent="0.2">
      <c r="A13" s="327">
        <v>5</v>
      </c>
      <c r="B13" s="327" t="s">
        <v>720</v>
      </c>
      <c r="C13" s="327" t="s">
        <v>1232</v>
      </c>
      <c r="D13" s="328" t="s">
        <v>1240</v>
      </c>
      <c r="E13" s="328" t="s">
        <v>1243</v>
      </c>
      <c r="F13" s="328">
        <v>2012</v>
      </c>
      <c r="G13" s="328" t="s">
        <v>1244</v>
      </c>
      <c r="H13" s="328">
        <v>16552.36</v>
      </c>
      <c r="I13" s="382">
        <v>41136</v>
      </c>
      <c r="J13" s="328"/>
      <c r="K13" s="328"/>
    </row>
    <row r="14" spans="1:12" s="185" customFormat="1" ht="15" x14ac:dyDescent="0.2">
      <c r="A14" s="327">
        <v>6</v>
      </c>
      <c r="B14" s="327" t="s">
        <v>720</v>
      </c>
      <c r="C14" s="327" t="s">
        <v>1232</v>
      </c>
      <c r="D14" s="328" t="s">
        <v>1240</v>
      </c>
      <c r="E14" s="328" t="s">
        <v>1245</v>
      </c>
      <c r="F14" s="328">
        <v>2013</v>
      </c>
      <c r="G14" s="328" t="s">
        <v>1246</v>
      </c>
      <c r="H14" s="328">
        <v>32998.639999999999</v>
      </c>
      <c r="I14" s="382">
        <v>41494</v>
      </c>
      <c r="J14" s="328"/>
      <c r="K14" s="328"/>
    </row>
    <row r="15" spans="1:12" s="185" customFormat="1" ht="15" x14ac:dyDescent="0.2">
      <c r="A15" s="327">
        <v>7</v>
      </c>
      <c r="B15" s="327" t="s">
        <v>720</v>
      </c>
      <c r="C15" s="327" t="s">
        <v>1232</v>
      </c>
      <c r="D15" s="328" t="s">
        <v>1247</v>
      </c>
      <c r="E15" s="328" t="s">
        <v>1248</v>
      </c>
      <c r="F15" s="328">
        <v>1996</v>
      </c>
      <c r="G15" s="328" t="s">
        <v>1249</v>
      </c>
      <c r="H15" s="328">
        <v>14703.39</v>
      </c>
      <c r="I15" s="382">
        <v>41515</v>
      </c>
      <c r="J15" s="328"/>
      <c r="K15" s="328"/>
    </row>
    <row r="16" spans="1:12" s="185" customFormat="1" ht="30" x14ac:dyDescent="0.2">
      <c r="A16" s="327">
        <v>8</v>
      </c>
      <c r="B16" s="327" t="s">
        <v>720</v>
      </c>
      <c r="C16" s="327" t="s">
        <v>1232</v>
      </c>
      <c r="D16" s="328" t="s">
        <v>1250</v>
      </c>
      <c r="E16" s="328" t="s">
        <v>1251</v>
      </c>
      <c r="F16" s="328">
        <v>2013</v>
      </c>
      <c r="G16" s="328" t="s">
        <v>1252</v>
      </c>
      <c r="H16" s="328">
        <v>22166.42</v>
      </c>
      <c r="I16" s="382">
        <v>41544</v>
      </c>
      <c r="J16" s="328"/>
      <c r="K16" s="328"/>
    </row>
    <row r="17" spans="1:11" s="185" customFormat="1" ht="30" x14ac:dyDescent="0.2">
      <c r="A17" s="327">
        <v>9</v>
      </c>
      <c r="B17" s="327" t="s">
        <v>720</v>
      </c>
      <c r="C17" s="327" t="s">
        <v>1232</v>
      </c>
      <c r="D17" s="328" t="s">
        <v>1253</v>
      </c>
      <c r="E17" s="328" t="s">
        <v>1254</v>
      </c>
      <c r="F17" s="328">
        <v>2001</v>
      </c>
      <c r="G17" s="328" t="s">
        <v>1255</v>
      </c>
      <c r="H17" s="328">
        <v>9758.0100000000075</v>
      </c>
      <c r="I17" s="382">
        <v>41762</v>
      </c>
      <c r="J17" s="328"/>
      <c r="K17" s="328"/>
    </row>
    <row r="18" spans="1:11" s="185" customFormat="1" ht="15" x14ac:dyDescent="0.2">
      <c r="A18" s="327">
        <v>10</v>
      </c>
      <c r="B18" s="327" t="s">
        <v>720</v>
      </c>
      <c r="C18" s="327" t="s">
        <v>1232</v>
      </c>
      <c r="D18" s="328" t="s">
        <v>1256</v>
      </c>
      <c r="E18" s="328" t="s">
        <v>1257</v>
      </c>
      <c r="F18" s="328">
        <v>2000</v>
      </c>
      <c r="G18" s="328" t="s">
        <v>1258</v>
      </c>
      <c r="H18" s="328">
        <v>8026.0200000000077</v>
      </c>
      <c r="I18" s="382">
        <v>41762</v>
      </c>
      <c r="J18" s="328"/>
      <c r="K18" s="328"/>
    </row>
    <row r="19" spans="1:11" s="185" customFormat="1" ht="30" x14ac:dyDescent="0.2">
      <c r="A19" s="327">
        <v>11</v>
      </c>
      <c r="B19" s="327" t="s">
        <v>720</v>
      </c>
      <c r="C19" s="327" t="s">
        <v>1232</v>
      </c>
      <c r="D19" s="328" t="s">
        <v>1253</v>
      </c>
      <c r="E19" s="328" t="s">
        <v>1254</v>
      </c>
      <c r="F19" s="328">
        <v>2001</v>
      </c>
      <c r="G19" s="328" t="s">
        <v>1259</v>
      </c>
      <c r="H19" s="328">
        <v>10765.66</v>
      </c>
      <c r="I19" s="382">
        <v>41773</v>
      </c>
      <c r="J19" s="328"/>
      <c r="K19" s="328"/>
    </row>
    <row r="20" spans="1:11" s="185" customFormat="1" ht="45" x14ac:dyDescent="0.2">
      <c r="A20" s="327">
        <v>12</v>
      </c>
      <c r="B20" s="327" t="s">
        <v>587</v>
      </c>
      <c r="C20" s="327" t="s">
        <v>1260</v>
      </c>
      <c r="D20" s="328" t="s">
        <v>1261</v>
      </c>
      <c r="E20" s="328"/>
      <c r="F20" s="328"/>
      <c r="G20" s="328" t="s">
        <v>1262</v>
      </c>
      <c r="H20" s="328">
        <v>75</v>
      </c>
      <c r="I20" s="328" t="s">
        <v>1263</v>
      </c>
      <c r="J20" s="328">
        <v>422935649</v>
      </c>
      <c r="K20" s="328" t="s">
        <v>716</v>
      </c>
    </row>
    <row r="21" spans="1:11" s="185" customFormat="1" ht="45" x14ac:dyDescent="0.2">
      <c r="A21" s="327">
        <v>13</v>
      </c>
      <c r="B21" s="327" t="s">
        <v>587</v>
      </c>
      <c r="C21" s="327" t="s">
        <v>1260</v>
      </c>
      <c r="D21" s="328" t="s">
        <v>1264</v>
      </c>
      <c r="E21" s="328"/>
      <c r="F21" s="328"/>
      <c r="G21" s="328" t="s">
        <v>1265</v>
      </c>
      <c r="H21" s="328">
        <v>75</v>
      </c>
      <c r="I21" s="328" t="s">
        <v>1263</v>
      </c>
      <c r="J21" s="328">
        <v>422935649</v>
      </c>
      <c r="K21" s="328" t="s">
        <v>716</v>
      </c>
    </row>
    <row r="22" spans="1:11" s="185" customFormat="1" ht="60" x14ac:dyDescent="0.2">
      <c r="A22" s="327">
        <v>14</v>
      </c>
      <c r="B22" s="327" t="s">
        <v>587</v>
      </c>
      <c r="C22" s="327" t="s">
        <v>1232</v>
      </c>
      <c r="D22" s="328" t="s">
        <v>1266</v>
      </c>
      <c r="E22" s="328"/>
      <c r="F22" s="328">
        <v>2007</v>
      </c>
      <c r="G22" s="328" t="s">
        <v>1267</v>
      </c>
      <c r="H22" s="328">
        <v>1000</v>
      </c>
      <c r="I22" s="328" t="s">
        <v>1268</v>
      </c>
      <c r="J22" s="328" t="s">
        <v>1269</v>
      </c>
      <c r="K22" s="328" t="s">
        <v>1270</v>
      </c>
    </row>
    <row r="23" spans="1:11" s="185" customFormat="1" ht="60" x14ac:dyDescent="0.2">
      <c r="A23" s="327">
        <v>15</v>
      </c>
      <c r="B23" s="327" t="s">
        <v>587</v>
      </c>
      <c r="C23" s="327" t="s">
        <v>1232</v>
      </c>
      <c r="D23" s="328" t="s">
        <v>1271</v>
      </c>
      <c r="E23" s="328"/>
      <c r="F23" s="328">
        <v>1997</v>
      </c>
      <c r="G23" s="328" t="s">
        <v>1272</v>
      </c>
      <c r="H23" s="328">
        <v>3000</v>
      </c>
      <c r="I23" s="328" t="s">
        <v>1273</v>
      </c>
      <c r="J23" s="328" t="s">
        <v>718</v>
      </c>
      <c r="K23" s="328" t="s">
        <v>717</v>
      </c>
    </row>
    <row r="24" spans="1:11" s="185" customFormat="1" ht="15" x14ac:dyDescent="0.2">
      <c r="A24" s="327">
        <v>16</v>
      </c>
      <c r="B24" s="327" t="s">
        <v>587</v>
      </c>
      <c r="C24" s="327" t="s">
        <v>1232</v>
      </c>
      <c r="D24" s="328" t="s">
        <v>1274</v>
      </c>
      <c r="E24" s="328"/>
      <c r="F24" s="328"/>
      <c r="G24" s="328" t="s">
        <v>1275</v>
      </c>
      <c r="H24" s="328">
        <v>2450</v>
      </c>
      <c r="I24" s="328" t="s">
        <v>1276</v>
      </c>
      <c r="J24" s="328" t="s">
        <v>1277</v>
      </c>
      <c r="K24" s="328" t="s">
        <v>715</v>
      </c>
    </row>
    <row r="25" spans="1:11" s="185" customFormat="1" ht="15" x14ac:dyDescent="0.2">
      <c r="A25" s="327">
        <v>17</v>
      </c>
      <c r="B25" s="327" t="s">
        <v>587</v>
      </c>
      <c r="C25" s="327" t="s">
        <v>1232</v>
      </c>
      <c r="D25" s="328" t="s">
        <v>1274</v>
      </c>
      <c r="E25" s="328"/>
      <c r="F25" s="328"/>
      <c r="G25" s="328" t="s">
        <v>1278</v>
      </c>
      <c r="H25" s="328">
        <v>2450</v>
      </c>
      <c r="I25" s="328" t="s">
        <v>1276</v>
      </c>
      <c r="J25" s="328" t="s">
        <v>1277</v>
      </c>
      <c r="K25" s="328" t="s">
        <v>715</v>
      </c>
    </row>
    <row r="26" spans="1:11" s="185" customFormat="1" ht="15" x14ac:dyDescent="0.2">
      <c r="A26" s="327">
        <v>18</v>
      </c>
      <c r="B26" s="327" t="s">
        <v>587</v>
      </c>
      <c r="C26" s="327" t="s">
        <v>1232</v>
      </c>
      <c r="D26" s="328" t="s">
        <v>1279</v>
      </c>
      <c r="E26" s="328"/>
      <c r="F26" s="328"/>
      <c r="G26" s="328" t="s">
        <v>1280</v>
      </c>
      <c r="H26" s="328">
        <v>2700</v>
      </c>
      <c r="I26" s="328" t="s">
        <v>1276</v>
      </c>
      <c r="J26" s="328" t="s">
        <v>1277</v>
      </c>
      <c r="K26" s="328" t="s">
        <v>715</v>
      </c>
    </row>
    <row r="27" spans="1:11" s="185" customFormat="1" ht="15" x14ac:dyDescent="0.2">
      <c r="A27" s="327">
        <v>19</v>
      </c>
      <c r="B27" s="327" t="s">
        <v>587</v>
      </c>
      <c r="C27" s="327" t="s">
        <v>1232</v>
      </c>
      <c r="D27" s="328" t="s">
        <v>2040</v>
      </c>
      <c r="E27" s="328"/>
      <c r="F27" s="328"/>
      <c r="G27" s="328" t="s">
        <v>2041</v>
      </c>
      <c r="H27" s="328">
        <v>1300</v>
      </c>
      <c r="I27" s="328" t="s">
        <v>1276</v>
      </c>
      <c r="J27" s="328" t="s">
        <v>1277</v>
      </c>
      <c r="K27" s="328" t="s">
        <v>715</v>
      </c>
    </row>
    <row r="28" spans="1:11" s="185" customFormat="1" ht="15" x14ac:dyDescent="0.2">
      <c r="A28" s="327">
        <v>20</v>
      </c>
      <c r="B28" s="327" t="s">
        <v>587</v>
      </c>
      <c r="C28" s="327" t="s">
        <v>1232</v>
      </c>
      <c r="D28" s="328" t="s">
        <v>2040</v>
      </c>
      <c r="E28" s="328"/>
      <c r="F28" s="328"/>
      <c r="G28" s="328" t="s">
        <v>2042</v>
      </c>
      <c r="H28" s="328">
        <v>1700</v>
      </c>
      <c r="I28" s="328" t="s">
        <v>1276</v>
      </c>
      <c r="J28" s="328" t="s">
        <v>1277</v>
      </c>
      <c r="K28" s="328" t="s">
        <v>715</v>
      </c>
    </row>
    <row r="29" spans="1:11" s="185" customFormat="1" ht="30" x14ac:dyDescent="0.2">
      <c r="A29" s="327">
        <v>21</v>
      </c>
      <c r="B29" s="327" t="s">
        <v>587</v>
      </c>
      <c r="C29" s="327" t="s">
        <v>1232</v>
      </c>
      <c r="D29" s="328" t="s">
        <v>1304</v>
      </c>
      <c r="E29" s="328"/>
      <c r="F29" s="328"/>
      <c r="G29" s="328" t="s">
        <v>2043</v>
      </c>
      <c r="H29" s="328">
        <v>4300</v>
      </c>
      <c r="I29" s="328" t="s">
        <v>1276</v>
      </c>
      <c r="J29" s="328" t="s">
        <v>1277</v>
      </c>
      <c r="K29" s="328" t="s">
        <v>715</v>
      </c>
    </row>
    <row r="30" spans="1:11" s="185" customFormat="1" ht="15" x14ac:dyDescent="0.2">
      <c r="A30" s="327">
        <v>22</v>
      </c>
      <c r="B30" s="327" t="s">
        <v>587</v>
      </c>
      <c r="C30" s="327" t="s">
        <v>1232</v>
      </c>
      <c r="D30" s="328" t="s">
        <v>1281</v>
      </c>
      <c r="E30" s="328"/>
      <c r="F30" s="328"/>
      <c r="G30" s="328" t="s">
        <v>1282</v>
      </c>
      <c r="H30" s="328">
        <v>2700</v>
      </c>
      <c r="I30" s="328" t="s">
        <v>1276</v>
      </c>
      <c r="J30" s="328" t="s">
        <v>1277</v>
      </c>
      <c r="K30" s="328" t="s">
        <v>715</v>
      </c>
    </row>
    <row r="31" spans="1:11" s="185" customFormat="1" ht="15" x14ac:dyDescent="0.2">
      <c r="A31" s="327">
        <v>23</v>
      </c>
      <c r="B31" s="327" t="s">
        <v>587</v>
      </c>
      <c r="C31" s="327" t="s">
        <v>1232</v>
      </c>
      <c r="D31" s="328" t="s">
        <v>1281</v>
      </c>
      <c r="E31" s="328"/>
      <c r="F31" s="328"/>
      <c r="G31" s="328" t="s">
        <v>1283</v>
      </c>
      <c r="H31" s="328">
        <v>2700</v>
      </c>
      <c r="I31" s="328" t="s">
        <v>1276</v>
      </c>
      <c r="J31" s="328" t="s">
        <v>1277</v>
      </c>
      <c r="K31" s="328" t="s">
        <v>715</v>
      </c>
    </row>
    <row r="32" spans="1:11" s="185" customFormat="1" ht="15" x14ac:dyDescent="0.2">
      <c r="A32" s="327">
        <v>24</v>
      </c>
      <c r="B32" s="327" t="s">
        <v>587</v>
      </c>
      <c r="C32" s="327" t="s">
        <v>1232</v>
      </c>
      <c r="D32" s="328" t="s">
        <v>1279</v>
      </c>
      <c r="E32" s="328"/>
      <c r="F32" s="328"/>
      <c r="G32" s="328" t="s">
        <v>1284</v>
      </c>
      <c r="H32" s="328">
        <v>2700</v>
      </c>
      <c r="I32" s="328" t="s">
        <v>1276</v>
      </c>
      <c r="J32" s="328" t="s">
        <v>1277</v>
      </c>
      <c r="K32" s="328" t="s">
        <v>715</v>
      </c>
    </row>
    <row r="33" spans="1:11" s="185" customFormat="1" ht="15" x14ac:dyDescent="0.2">
      <c r="A33" s="327">
        <v>25</v>
      </c>
      <c r="B33" s="327" t="s">
        <v>587</v>
      </c>
      <c r="C33" s="327" t="s">
        <v>1232</v>
      </c>
      <c r="D33" s="328" t="s">
        <v>1279</v>
      </c>
      <c r="E33" s="328"/>
      <c r="F33" s="328"/>
      <c r="G33" s="328" t="s">
        <v>1286</v>
      </c>
      <c r="H33" s="328">
        <v>2700</v>
      </c>
      <c r="I33" s="328" t="s">
        <v>1276</v>
      </c>
      <c r="J33" s="328" t="s">
        <v>1277</v>
      </c>
      <c r="K33" s="328" t="s">
        <v>715</v>
      </c>
    </row>
    <row r="34" spans="1:11" s="185" customFormat="1" ht="15" x14ac:dyDescent="0.2">
      <c r="A34" s="327">
        <v>26</v>
      </c>
      <c r="B34" s="327" t="s">
        <v>587</v>
      </c>
      <c r="C34" s="327" t="s">
        <v>1232</v>
      </c>
      <c r="D34" s="328" t="s">
        <v>1279</v>
      </c>
      <c r="E34" s="328"/>
      <c r="F34" s="328"/>
      <c r="G34" s="328" t="s">
        <v>1287</v>
      </c>
      <c r="H34" s="328">
        <v>2700</v>
      </c>
      <c r="I34" s="328" t="s">
        <v>1276</v>
      </c>
      <c r="J34" s="328" t="s">
        <v>1277</v>
      </c>
      <c r="K34" s="328" t="s">
        <v>715</v>
      </c>
    </row>
    <row r="35" spans="1:11" s="185" customFormat="1" ht="15" x14ac:dyDescent="0.2">
      <c r="A35" s="327">
        <v>27</v>
      </c>
      <c r="B35" s="327" t="s">
        <v>587</v>
      </c>
      <c r="C35" s="327" t="s">
        <v>1232</v>
      </c>
      <c r="D35" s="328" t="s">
        <v>1288</v>
      </c>
      <c r="E35" s="328"/>
      <c r="F35" s="328"/>
      <c r="G35" s="328" t="s">
        <v>1289</v>
      </c>
      <c r="H35" s="328">
        <v>2950</v>
      </c>
      <c r="I35" s="328" t="s">
        <v>1276</v>
      </c>
      <c r="J35" s="328" t="s">
        <v>1277</v>
      </c>
      <c r="K35" s="328" t="s">
        <v>715</v>
      </c>
    </row>
    <row r="36" spans="1:11" s="185" customFormat="1" ht="15" x14ac:dyDescent="0.2">
      <c r="A36" s="327">
        <v>28</v>
      </c>
      <c r="B36" s="327" t="s">
        <v>587</v>
      </c>
      <c r="C36" s="327" t="s">
        <v>1232</v>
      </c>
      <c r="D36" s="328" t="s">
        <v>1288</v>
      </c>
      <c r="E36" s="328"/>
      <c r="F36" s="328"/>
      <c r="G36" s="328" t="s">
        <v>1290</v>
      </c>
      <c r="H36" s="328">
        <v>2950</v>
      </c>
      <c r="I36" s="328" t="s">
        <v>1276</v>
      </c>
      <c r="J36" s="328" t="s">
        <v>1277</v>
      </c>
      <c r="K36" s="328" t="s">
        <v>715</v>
      </c>
    </row>
    <row r="37" spans="1:11" s="185" customFormat="1" ht="15" x14ac:dyDescent="0.2">
      <c r="A37" s="327">
        <v>29</v>
      </c>
      <c r="B37" s="327" t="s">
        <v>587</v>
      </c>
      <c r="C37" s="327" t="s">
        <v>1232</v>
      </c>
      <c r="D37" s="328" t="s">
        <v>1291</v>
      </c>
      <c r="E37" s="328"/>
      <c r="F37" s="328"/>
      <c r="G37" s="328" t="s">
        <v>1292</v>
      </c>
      <c r="H37" s="328">
        <v>3500</v>
      </c>
      <c r="I37" s="328" t="s">
        <v>1276</v>
      </c>
      <c r="J37" s="328" t="s">
        <v>1277</v>
      </c>
      <c r="K37" s="328" t="s">
        <v>715</v>
      </c>
    </row>
    <row r="38" spans="1:11" s="185" customFormat="1" ht="15" x14ac:dyDescent="0.2">
      <c r="A38" s="327">
        <v>30</v>
      </c>
      <c r="B38" s="327" t="s">
        <v>587</v>
      </c>
      <c r="C38" s="327" t="s">
        <v>1232</v>
      </c>
      <c r="D38" s="328" t="s">
        <v>1288</v>
      </c>
      <c r="E38" s="328"/>
      <c r="F38" s="328"/>
      <c r="G38" s="328" t="s">
        <v>1293</v>
      </c>
      <c r="H38" s="328">
        <v>3100</v>
      </c>
      <c r="I38" s="328" t="s">
        <v>1276</v>
      </c>
      <c r="J38" s="328" t="s">
        <v>1277</v>
      </c>
      <c r="K38" s="328" t="s">
        <v>715</v>
      </c>
    </row>
    <row r="39" spans="1:11" s="185" customFormat="1" ht="15" x14ac:dyDescent="0.2">
      <c r="A39" s="327">
        <v>31</v>
      </c>
      <c r="B39" s="327" t="s">
        <v>587</v>
      </c>
      <c r="C39" s="327" t="s">
        <v>1232</v>
      </c>
      <c r="D39" s="328" t="s">
        <v>1294</v>
      </c>
      <c r="E39" s="328"/>
      <c r="F39" s="328"/>
      <c r="G39" s="328" t="s">
        <v>1295</v>
      </c>
      <c r="H39" s="328">
        <v>3100</v>
      </c>
      <c r="I39" s="328" t="s">
        <v>1276</v>
      </c>
      <c r="J39" s="328" t="s">
        <v>1277</v>
      </c>
      <c r="K39" s="328" t="s">
        <v>715</v>
      </c>
    </row>
    <row r="40" spans="1:11" s="185" customFormat="1" ht="15" x14ac:dyDescent="0.2">
      <c r="A40" s="327">
        <v>32</v>
      </c>
      <c r="B40" s="327" t="s">
        <v>587</v>
      </c>
      <c r="C40" s="327" t="s">
        <v>1232</v>
      </c>
      <c r="D40" s="328" t="s">
        <v>1296</v>
      </c>
      <c r="E40" s="328"/>
      <c r="F40" s="328"/>
      <c r="G40" s="328" t="s">
        <v>1297</v>
      </c>
      <c r="H40" s="328">
        <v>3100</v>
      </c>
      <c r="I40" s="328" t="s">
        <v>1276</v>
      </c>
      <c r="J40" s="328" t="s">
        <v>1277</v>
      </c>
      <c r="K40" s="328" t="s">
        <v>715</v>
      </c>
    </row>
    <row r="41" spans="1:11" s="185" customFormat="1" ht="30" x14ac:dyDescent="0.2">
      <c r="A41" s="327">
        <v>33</v>
      </c>
      <c r="B41" s="327" t="s">
        <v>587</v>
      </c>
      <c r="C41" s="327" t="s">
        <v>1232</v>
      </c>
      <c r="D41" s="328" t="s">
        <v>1298</v>
      </c>
      <c r="E41" s="328"/>
      <c r="F41" s="328"/>
      <c r="G41" s="328" t="s">
        <v>1299</v>
      </c>
      <c r="H41" s="328">
        <v>3100</v>
      </c>
      <c r="I41" s="328" t="s">
        <v>1276</v>
      </c>
      <c r="J41" s="328" t="s">
        <v>1277</v>
      </c>
      <c r="K41" s="328" t="s">
        <v>715</v>
      </c>
    </row>
    <row r="42" spans="1:11" s="185" customFormat="1" ht="30" x14ac:dyDescent="0.2">
      <c r="A42" s="327">
        <v>34</v>
      </c>
      <c r="B42" s="327" t="s">
        <v>587</v>
      </c>
      <c r="C42" s="327" t="s">
        <v>1232</v>
      </c>
      <c r="D42" s="328" t="s">
        <v>1300</v>
      </c>
      <c r="E42" s="328"/>
      <c r="F42" s="328"/>
      <c r="G42" s="328" t="s">
        <v>1301</v>
      </c>
      <c r="H42" s="328">
        <v>3100</v>
      </c>
      <c r="I42" s="328" t="s">
        <v>1276</v>
      </c>
      <c r="J42" s="328" t="s">
        <v>1277</v>
      </c>
      <c r="K42" s="328" t="s">
        <v>715</v>
      </c>
    </row>
    <row r="43" spans="1:11" s="185" customFormat="1" ht="45" x14ac:dyDescent="0.2">
      <c r="A43" s="327">
        <v>35</v>
      </c>
      <c r="B43" s="327" t="s">
        <v>587</v>
      </c>
      <c r="C43" s="327" t="s">
        <v>1232</v>
      </c>
      <c r="D43" s="328" t="s">
        <v>1302</v>
      </c>
      <c r="E43" s="328"/>
      <c r="F43" s="328"/>
      <c r="G43" s="328" t="s">
        <v>1303</v>
      </c>
      <c r="H43" s="328">
        <v>3100</v>
      </c>
      <c r="I43" s="328" t="s">
        <v>1276</v>
      </c>
      <c r="J43" s="328" t="s">
        <v>1277</v>
      </c>
      <c r="K43" s="328" t="s">
        <v>715</v>
      </c>
    </row>
    <row r="44" spans="1:11" s="185" customFormat="1" ht="30" x14ac:dyDescent="0.2">
      <c r="A44" s="327">
        <v>36</v>
      </c>
      <c r="B44" s="327" t="s">
        <v>587</v>
      </c>
      <c r="C44" s="327" t="s">
        <v>1232</v>
      </c>
      <c r="D44" s="328" t="s">
        <v>1304</v>
      </c>
      <c r="E44" s="328"/>
      <c r="F44" s="328"/>
      <c r="G44" s="328" t="s">
        <v>1305</v>
      </c>
      <c r="H44" s="328">
        <v>3100</v>
      </c>
      <c r="I44" s="328" t="s">
        <v>1276</v>
      </c>
      <c r="J44" s="328" t="s">
        <v>1277</v>
      </c>
      <c r="K44" s="328" t="s">
        <v>715</v>
      </c>
    </row>
    <row r="45" spans="1:11" s="185" customFormat="1" ht="30" x14ac:dyDescent="0.2">
      <c r="A45" s="327">
        <v>37</v>
      </c>
      <c r="B45" s="327" t="s">
        <v>587</v>
      </c>
      <c r="C45" s="327" t="s">
        <v>1232</v>
      </c>
      <c r="D45" s="328" t="s">
        <v>1306</v>
      </c>
      <c r="E45" s="328"/>
      <c r="F45" s="328">
        <v>2005</v>
      </c>
      <c r="G45" s="328" t="s">
        <v>1307</v>
      </c>
      <c r="H45" s="328">
        <v>0</v>
      </c>
      <c r="I45" s="328" t="s">
        <v>1154</v>
      </c>
      <c r="J45" s="328" t="s">
        <v>1308</v>
      </c>
      <c r="K45" s="328" t="s">
        <v>1309</v>
      </c>
    </row>
    <row r="46" spans="1:11" s="185" customFormat="1" ht="30" x14ac:dyDescent="0.2">
      <c r="A46" s="327">
        <v>38</v>
      </c>
      <c r="B46" s="327" t="s">
        <v>587</v>
      </c>
      <c r="C46" s="327" t="s">
        <v>1232</v>
      </c>
      <c r="D46" s="328" t="s">
        <v>1310</v>
      </c>
      <c r="E46" s="328"/>
      <c r="F46" s="328">
        <v>1997</v>
      </c>
      <c r="G46" s="328" t="s">
        <v>1311</v>
      </c>
      <c r="H46" s="328">
        <v>0</v>
      </c>
      <c r="I46" s="328" t="s">
        <v>1098</v>
      </c>
      <c r="J46" s="328" t="s">
        <v>1312</v>
      </c>
      <c r="K46" s="328" t="s">
        <v>1313</v>
      </c>
    </row>
    <row r="47" spans="1:11" s="185" customFormat="1" ht="30" x14ac:dyDescent="0.2">
      <c r="A47" s="327">
        <v>39</v>
      </c>
      <c r="B47" s="327" t="s">
        <v>587</v>
      </c>
      <c r="C47" s="327" t="s">
        <v>1232</v>
      </c>
      <c r="D47" s="328" t="s">
        <v>1306</v>
      </c>
      <c r="E47" s="328"/>
      <c r="F47" s="328">
        <v>1996</v>
      </c>
      <c r="G47" s="328" t="s">
        <v>1314</v>
      </c>
      <c r="H47" s="328">
        <v>0</v>
      </c>
      <c r="I47" s="328" t="s">
        <v>1098</v>
      </c>
      <c r="J47" s="328" t="s">
        <v>1315</v>
      </c>
      <c r="K47" s="328" t="s">
        <v>1316</v>
      </c>
    </row>
    <row r="48" spans="1:11" s="185" customFormat="1" ht="15" x14ac:dyDescent="0.2">
      <c r="A48" s="327">
        <v>40</v>
      </c>
      <c r="B48" s="327" t="s">
        <v>587</v>
      </c>
      <c r="C48" s="327" t="s">
        <v>1232</v>
      </c>
      <c r="D48" s="328" t="s">
        <v>1317</v>
      </c>
      <c r="E48" s="328"/>
      <c r="F48" s="328">
        <v>2002</v>
      </c>
      <c r="G48" s="328" t="s">
        <v>1318</v>
      </c>
      <c r="H48" s="328">
        <v>0</v>
      </c>
      <c r="I48" s="328" t="s">
        <v>1319</v>
      </c>
      <c r="J48" s="328" t="s">
        <v>1320</v>
      </c>
      <c r="K48" s="328" t="s">
        <v>1321</v>
      </c>
    </row>
    <row r="49" spans="1:11" s="185" customFormat="1" ht="45" x14ac:dyDescent="0.2">
      <c r="A49" s="327">
        <v>41</v>
      </c>
      <c r="B49" s="327" t="s">
        <v>587</v>
      </c>
      <c r="C49" s="327" t="s">
        <v>1232</v>
      </c>
      <c r="D49" s="328" t="s">
        <v>1322</v>
      </c>
      <c r="E49" s="328"/>
      <c r="F49" s="328">
        <v>2007</v>
      </c>
      <c r="G49" s="328" t="s">
        <v>1323</v>
      </c>
      <c r="H49" s="328">
        <v>0</v>
      </c>
      <c r="I49" s="328" t="s">
        <v>1324</v>
      </c>
      <c r="J49" s="328" t="s">
        <v>1325</v>
      </c>
      <c r="K49" s="328" t="s">
        <v>1326</v>
      </c>
    </row>
    <row r="50" spans="1:11" s="185" customFormat="1" ht="45" x14ac:dyDescent="0.2">
      <c r="A50" s="327">
        <v>42</v>
      </c>
      <c r="B50" s="327" t="s">
        <v>587</v>
      </c>
      <c r="C50" s="327" t="s">
        <v>1232</v>
      </c>
      <c r="D50" s="328" t="s">
        <v>1327</v>
      </c>
      <c r="E50" s="328"/>
      <c r="F50" s="328">
        <v>2007</v>
      </c>
      <c r="G50" s="328" t="s">
        <v>1328</v>
      </c>
      <c r="H50" s="328">
        <v>0</v>
      </c>
      <c r="I50" s="328" t="s">
        <v>1329</v>
      </c>
      <c r="J50" s="328" t="s">
        <v>549</v>
      </c>
      <c r="K50" s="328" t="s">
        <v>548</v>
      </c>
    </row>
    <row r="51" spans="1:11" s="185" customFormat="1" ht="45" x14ac:dyDescent="0.2">
      <c r="A51" s="327">
        <v>43</v>
      </c>
      <c r="B51" s="327" t="s">
        <v>587</v>
      </c>
      <c r="C51" s="327" t="s">
        <v>1232</v>
      </c>
      <c r="D51" s="328" t="s">
        <v>2044</v>
      </c>
      <c r="E51" s="328"/>
      <c r="F51" s="328">
        <v>2006</v>
      </c>
      <c r="G51" s="328" t="s">
        <v>2045</v>
      </c>
      <c r="H51" s="328">
        <v>1500</v>
      </c>
      <c r="I51" s="328" t="s">
        <v>2046</v>
      </c>
      <c r="J51" s="448">
        <v>54001011753</v>
      </c>
      <c r="K51" s="328" t="s">
        <v>2047</v>
      </c>
    </row>
    <row r="52" spans="1:11" s="185" customFormat="1" ht="15" x14ac:dyDescent="0.2">
      <c r="A52" s="327">
        <v>44</v>
      </c>
      <c r="B52" s="327" t="s">
        <v>587</v>
      </c>
      <c r="C52" s="327" t="s">
        <v>1232</v>
      </c>
      <c r="D52" s="328" t="s">
        <v>1279</v>
      </c>
      <c r="E52" s="328"/>
      <c r="F52" s="328"/>
      <c r="G52" s="328" t="s">
        <v>1285</v>
      </c>
      <c r="H52" s="328">
        <v>2700</v>
      </c>
      <c r="I52" s="328" t="s">
        <v>1276</v>
      </c>
      <c r="J52" s="328" t="s">
        <v>1075</v>
      </c>
      <c r="K52" s="328" t="s">
        <v>653</v>
      </c>
    </row>
    <row r="53" spans="1:11" s="185" customFormat="1" ht="60" x14ac:dyDescent="0.2">
      <c r="A53" s="327">
        <v>45</v>
      </c>
      <c r="B53" s="327" t="s">
        <v>587</v>
      </c>
      <c r="C53" s="327" t="s">
        <v>2048</v>
      </c>
      <c r="D53" s="328" t="s">
        <v>2049</v>
      </c>
      <c r="E53" s="328"/>
      <c r="F53" s="328">
        <v>2001</v>
      </c>
      <c r="G53" s="328" t="s">
        <v>2050</v>
      </c>
      <c r="H53" s="328">
        <v>0</v>
      </c>
      <c r="I53" s="328" t="s">
        <v>2051</v>
      </c>
      <c r="J53" s="328" t="s">
        <v>1419</v>
      </c>
      <c r="K53" s="328" t="s">
        <v>1418</v>
      </c>
    </row>
    <row r="54" spans="1:11" s="185" customFormat="1" ht="15" x14ac:dyDescent="0.2">
      <c r="A54" s="327" t="s">
        <v>261</v>
      </c>
      <c r="B54" s="327"/>
      <c r="C54" s="327"/>
      <c r="D54" s="328"/>
      <c r="E54" s="328"/>
      <c r="F54" s="328"/>
      <c r="G54" s="328"/>
      <c r="H54" s="328"/>
      <c r="I54" s="328"/>
      <c r="J54" s="328"/>
      <c r="K54" s="328"/>
    </row>
    <row r="55" spans="1:11" x14ac:dyDescent="0.2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</row>
    <row r="56" spans="1:11" x14ac:dyDescent="0.2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</row>
    <row r="57" spans="1:11" x14ac:dyDescent="0.2">
      <c r="A57" s="333"/>
      <c r="B57" s="333"/>
      <c r="C57" s="333"/>
      <c r="D57" s="332"/>
      <c r="E57" s="332"/>
      <c r="F57" s="332"/>
      <c r="G57" s="332"/>
      <c r="H57" s="332"/>
      <c r="I57" s="332"/>
      <c r="J57" s="332"/>
      <c r="K57" s="332"/>
    </row>
    <row r="58" spans="1:11" ht="15" x14ac:dyDescent="0.3">
      <c r="A58" s="334"/>
      <c r="B58" s="334"/>
      <c r="C58" s="334"/>
      <c r="D58" s="335" t="s">
        <v>96</v>
      </c>
      <c r="E58" s="334"/>
      <c r="F58" s="334"/>
      <c r="G58" s="336"/>
      <c r="H58" s="334"/>
      <c r="I58" s="334"/>
      <c r="J58" s="334"/>
      <c r="K58" s="334"/>
    </row>
    <row r="59" spans="1:11" ht="15" x14ac:dyDescent="0.3">
      <c r="A59" s="334"/>
      <c r="B59" s="334"/>
      <c r="C59" s="334"/>
      <c r="D59" s="334"/>
      <c r="E59" s="337"/>
      <c r="F59" s="334"/>
      <c r="H59" s="337"/>
      <c r="I59" s="337"/>
      <c r="J59" s="338"/>
    </row>
    <row r="60" spans="1:11" ht="15" x14ac:dyDescent="0.3">
      <c r="D60" s="334"/>
      <c r="E60" s="339" t="s">
        <v>251</v>
      </c>
      <c r="F60" s="334"/>
      <c r="H60" s="340" t="s">
        <v>256</v>
      </c>
      <c r="I60" s="340"/>
    </row>
    <row r="61" spans="1:11" ht="15" x14ac:dyDescent="0.3">
      <c r="D61" s="334"/>
      <c r="E61" s="341" t="s">
        <v>127</v>
      </c>
      <c r="F61" s="334"/>
      <c r="H61" s="334" t="s">
        <v>252</v>
      </c>
      <c r="I61" s="334"/>
    </row>
    <row r="62" spans="1:11" ht="15" x14ac:dyDescent="0.3">
      <c r="D62" s="334"/>
      <c r="E62" s="341"/>
    </row>
  </sheetData>
  <dataValidations count="1">
    <dataValidation type="list" allowBlank="1" showInputMessage="1" showErrorMessage="1" sqref="B9:B54" xr:uid="{00000000-0002-0000-0F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8"/>
  <sheetViews>
    <sheetView view="pageBreakPreview" zoomScale="80" zoomScaleNormal="100" zoomScaleSheetLayoutView="80" workbookViewId="0">
      <selection activeCell="D9" sqref="D9"/>
    </sheetView>
  </sheetViews>
  <sheetFormatPr defaultRowHeight="12.75" x14ac:dyDescent="0.2"/>
  <cols>
    <col min="1" max="1" width="5" style="172" customWidth="1"/>
    <col min="2" max="2" width="41.7109375" style="172" customWidth="1"/>
    <col min="3" max="3" width="14.85546875" style="172" customWidth="1"/>
    <col min="4" max="4" width="23.7109375" style="172" customWidth="1"/>
    <col min="5" max="6" width="16.5703125" style="172" bestFit="1" customWidth="1"/>
    <col min="7" max="7" width="17" style="172" customWidth="1"/>
    <col min="8" max="8" width="19" style="172" customWidth="1"/>
    <col min="9" max="9" width="24.42578125" style="172" customWidth="1"/>
    <col min="10" max="16384" width="9.140625" style="172"/>
  </cols>
  <sheetData>
    <row r="1" spans="1:13" customFormat="1" ht="15" x14ac:dyDescent="0.2">
      <c r="A1" s="136" t="s">
        <v>394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190" t="str">
        <f>'ფორმა N1'!L2</f>
        <v>10/13/2020-10/31/2020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72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191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79"/>
      <c r="C5" s="79"/>
      <c r="D5" s="193"/>
      <c r="E5" s="193"/>
      <c r="F5" s="193"/>
      <c r="G5" s="193"/>
      <c r="H5" s="193"/>
      <c r="I5" s="192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 x14ac:dyDescent="0.2">
      <c r="A7" s="146" t="s">
        <v>64</v>
      </c>
      <c r="B7" s="135" t="s">
        <v>346</v>
      </c>
      <c r="C7" s="135" t="s">
        <v>347</v>
      </c>
      <c r="D7" s="135" t="s">
        <v>352</v>
      </c>
      <c r="E7" s="135" t="s">
        <v>353</v>
      </c>
      <c r="F7" s="135" t="s">
        <v>348</v>
      </c>
      <c r="G7" s="135" t="s">
        <v>349</v>
      </c>
      <c r="H7" s="135" t="s">
        <v>360</v>
      </c>
      <c r="I7" s="135" t="s">
        <v>350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30" x14ac:dyDescent="0.2">
      <c r="A9" s="327">
        <v>1</v>
      </c>
      <c r="B9" s="328" t="s">
        <v>2052</v>
      </c>
      <c r="C9" s="328"/>
      <c r="D9" s="328">
        <v>500</v>
      </c>
      <c r="E9" s="328"/>
      <c r="F9" s="449"/>
      <c r="G9" s="449"/>
      <c r="H9" s="328">
        <v>202203123</v>
      </c>
      <c r="I9" s="449" t="s">
        <v>1486</v>
      </c>
    </row>
    <row r="10" spans="1:13" customFormat="1" ht="15" x14ac:dyDescent="0.2">
      <c r="A10" s="66" t="s">
        <v>261</v>
      </c>
      <c r="B10" s="26"/>
      <c r="C10" s="26"/>
      <c r="D10" s="26"/>
      <c r="E10" s="26"/>
      <c r="F10" s="189"/>
      <c r="G10" s="189"/>
      <c r="H10" s="189"/>
      <c r="I10" s="26"/>
    </row>
    <row r="11" spans="1:13" x14ac:dyDescent="0.2">
      <c r="A11" s="194"/>
      <c r="B11" s="194"/>
      <c r="C11" s="194"/>
      <c r="D11" s="194"/>
      <c r="E11" s="194"/>
      <c r="F11" s="194"/>
      <c r="G11" s="194"/>
      <c r="H11" s="194"/>
      <c r="I11" s="194"/>
    </row>
    <row r="12" spans="1:13" x14ac:dyDescent="0.2">
      <c r="A12" s="194"/>
      <c r="B12" s="194"/>
      <c r="C12" s="194"/>
      <c r="D12" s="194"/>
      <c r="E12" s="194"/>
      <c r="F12" s="194"/>
      <c r="G12" s="194"/>
      <c r="H12" s="194"/>
      <c r="I12" s="194"/>
    </row>
    <row r="13" spans="1:13" x14ac:dyDescent="0.2">
      <c r="A13" s="195"/>
      <c r="B13" s="194"/>
      <c r="C13" s="194"/>
      <c r="D13" s="194"/>
      <c r="E13" s="194"/>
      <c r="F13" s="194"/>
      <c r="G13" s="194"/>
      <c r="H13" s="194"/>
      <c r="I13" s="194"/>
    </row>
    <row r="14" spans="1:13" ht="15" x14ac:dyDescent="0.3">
      <c r="A14" s="171"/>
      <c r="B14" s="173" t="s">
        <v>96</v>
      </c>
      <c r="C14" s="171"/>
      <c r="D14" s="171"/>
      <c r="E14" s="174"/>
      <c r="F14" s="171"/>
      <c r="G14" s="171"/>
      <c r="H14" s="171"/>
      <c r="I14" s="171"/>
    </row>
    <row r="15" spans="1:13" ht="15" x14ac:dyDescent="0.3">
      <c r="A15" s="171"/>
      <c r="B15" s="171"/>
      <c r="C15" s="175"/>
      <c r="D15" s="171"/>
      <c r="F15" s="175"/>
      <c r="G15" s="199"/>
    </row>
    <row r="16" spans="1:13" ht="15" x14ac:dyDescent="0.3">
      <c r="B16" s="171"/>
      <c r="C16" s="176" t="s">
        <v>251</v>
      </c>
      <c r="D16" s="171"/>
      <c r="F16" s="177" t="s">
        <v>256</v>
      </c>
    </row>
    <row r="17" spans="2:6" ht="15" x14ac:dyDescent="0.3">
      <c r="B17" s="171"/>
      <c r="C17" s="178" t="s">
        <v>127</v>
      </c>
      <c r="D17" s="171"/>
      <c r="F17" s="171" t="s">
        <v>252</v>
      </c>
    </row>
    <row r="18" spans="2:6" ht="15" x14ac:dyDescent="0.3">
      <c r="B18" s="171"/>
      <c r="C18" s="178"/>
    </row>
  </sheetData>
  <pageMargins left="0.7" right="0.7" top="0.75" bottom="0.75" header="0.3" footer="0.3"/>
  <pageSetup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70"/>
  <sheetViews>
    <sheetView showGridLines="0" view="pageBreakPreview" topLeftCell="A133" zoomScale="80" zoomScaleNormal="100" zoomScaleSheetLayoutView="80" workbookViewId="0">
      <selection activeCell="A9" sqref="A9:XFD25"/>
    </sheetView>
  </sheetViews>
  <sheetFormatPr defaultRowHeight="15" x14ac:dyDescent="0.3"/>
  <cols>
    <col min="1" max="1" width="10" style="27" customWidth="1"/>
    <col min="2" max="2" width="20.28515625" style="27" customWidth="1"/>
    <col min="3" max="3" width="53.5703125" style="27" customWidth="1"/>
    <col min="4" max="4" width="19" style="27" customWidth="1"/>
    <col min="5" max="5" width="60.85546875" style="27" customWidth="1"/>
    <col min="6" max="6" width="10.5703125" style="27" customWidth="1"/>
    <col min="7" max="7" width="15.28515625" style="27" customWidth="1"/>
    <col min="8" max="8" width="12" style="27" customWidth="1"/>
    <col min="9" max="9" width="26.42578125" style="27" customWidth="1"/>
    <col min="10" max="10" width="0.5703125" style="27" customWidth="1"/>
    <col min="11" max="16384" width="9.140625" style="27"/>
  </cols>
  <sheetData>
    <row r="1" spans="1:10" x14ac:dyDescent="0.3">
      <c r="A1" s="73" t="s">
        <v>361</v>
      </c>
      <c r="B1" s="75"/>
      <c r="C1" s="75"/>
      <c r="D1" s="75"/>
      <c r="E1" s="75"/>
      <c r="F1" s="75"/>
      <c r="G1" s="75"/>
      <c r="H1" s="75"/>
      <c r="I1" s="395" t="s">
        <v>186</v>
      </c>
      <c r="J1" s="418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0" t="str">
        <f>'ფორმა N1'!L2</f>
        <v>10/13/2020-10/31/2020</v>
      </c>
      <c r="J2" s="418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418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10"/>
    </row>
    <row r="5" spans="1:10" x14ac:dyDescent="0.3">
      <c r="A5" s="118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5" s="118"/>
      <c r="C5" s="118"/>
      <c r="D5" s="429"/>
      <c r="E5" s="429"/>
      <c r="F5" s="429"/>
      <c r="G5" s="429"/>
      <c r="H5" s="429"/>
      <c r="I5" s="429"/>
      <c r="J5" s="110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10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</row>
    <row r="8" spans="1:10" ht="75" x14ac:dyDescent="0.3">
      <c r="A8" s="161" t="s">
        <v>64</v>
      </c>
      <c r="B8" s="301" t="s">
        <v>343</v>
      </c>
      <c r="C8" s="302" t="s">
        <v>380</v>
      </c>
      <c r="D8" s="302" t="s">
        <v>381</v>
      </c>
      <c r="E8" s="302" t="s">
        <v>344</v>
      </c>
      <c r="F8" s="302" t="s">
        <v>357</v>
      </c>
      <c r="G8" s="302" t="s">
        <v>358</v>
      </c>
      <c r="H8" s="302" t="s">
        <v>382</v>
      </c>
      <c r="I8" s="162" t="s">
        <v>359</v>
      </c>
    </row>
    <row r="9" spans="1:10" ht="20.100000000000001" customHeight="1" x14ac:dyDescent="0.3">
      <c r="A9" s="451">
        <v>1</v>
      </c>
      <c r="B9" s="464" t="s">
        <v>2053</v>
      </c>
      <c r="C9" s="452" t="s">
        <v>2054</v>
      </c>
      <c r="D9" s="452">
        <v>205075014</v>
      </c>
      <c r="E9" s="451" t="s">
        <v>2055</v>
      </c>
      <c r="F9" s="451"/>
      <c r="G9" s="451"/>
      <c r="H9" s="451"/>
      <c r="I9" s="419">
        <v>1652</v>
      </c>
    </row>
    <row r="10" spans="1:10" ht="20.100000000000001" customHeight="1" x14ac:dyDescent="0.3">
      <c r="A10" s="451">
        <v>2</v>
      </c>
      <c r="B10" s="464" t="s">
        <v>2056</v>
      </c>
      <c r="C10" s="452" t="s">
        <v>2057</v>
      </c>
      <c r="D10" s="452">
        <v>402045238</v>
      </c>
      <c r="E10" s="451" t="s">
        <v>2058</v>
      </c>
      <c r="F10" s="451"/>
      <c r="G10" s="451"/>
      <c r="H10" s="451"/>
      <c r="I10" s="419">
        <v>1600</v>
      </c>
    </row>
    <row r="11" spans="1:10" ht="20.100000000000001" customHeight="1" x14ac:dyDescent="0.3">
      <c r="A11" s="451">
        <v>3</v>
      </c>
      <c r="B11" s="464" t="s">
        <v>2059</v>
      </c>
      <c r="C11" s="452" t="s">
        <v>2060</v>
      </c>
      <c r="D11" s="452" t="s">
        <v>2061</v>
      </c>
      <c r="E11" s="451" t="s">
        <v>2058</v>
      </c>
      <c r="F11" s="451"/>
      <c r="G11" s="451"/>
      <c r="H11" s="451"/>
      <c r="I11" s="419">
        <v>3000</v>
      </c>
    </row>
    <row r="12" spans="1:10" ht="20.100000000000001" customHeight="1" x14ac:dyDescent="0.3">
      <c r="A12" s="451">
        <v>4</v>
      </c>
      <c r="B12" s="464" t="s">
        <v>2062</v>
      </c>
      <c r="C12" s="452" t="s">
        <v>2063</v>
      </c>
      <c r="D12" s="452">
        <v>204540620</v>
      </c>
      <c r="E12" s="451" t="s">
        <v>2064</v>
      </c>
      <c r="F12" s="451"/>
      <c r="G12" s="451"/>
      <c r="H12" s="451"/>
      <c r="I12" s="419">
        <v>1000</v>
      </c>
    </row>
    <row r="13" spans="1:10" ht="20.100000000000001" customHeight="1" x14ac:dyDescent="0.3">
      <c r="A13" s="451">
        <v>5</v>
      </c>
      <c r="B13" s="464" t="s">
        <v>2065</v>
      </c>
      <c r="C13" s="452" t="s">
        <v>2066</v>
      </c>
      <c r="D13" s="452">
        <v>200179145</v>
      </c>
      <c r="E13" s="451" t="s">
        <v>2067</v>
      </c>
      <c r="F13" s="451"/>
      <c r="G13" s="451"/>
      <c r="H13" s="451"/>
      <c r="I13" s="419">
        <v>106609.45</v>
      </c>
    </row>
    <row r="14" spans="1:10" ht="20.100000000000001" customHeight="1" x14ac:dyDescent="0.3">
      <c r="A14" s="451">
        <v>6</v>
      </c>
      <c r="B14" s="464" t="s">
        <v>2068</v>
      </c>
      <c r="C14" s="452" t="s">
        <v>2069</v>
      </c>
      <c r="D14" s="452">
        <v>202052820</v>
      </c>
      <c r="E14" s="451" t="s">
        <v>2070</v>
      </c>
      <c r="F14" s="451"/>
      <c r="G14" s="451"/>
      <c r="H14" s="451"/>
      <c r="I14" s="419">
        <v>41140</v>
      </c>
    </row>
    <row r="15" spans="1:10" ht="20.100000000000001" customHeight="1" x14ac:dyDescent="0.3">
      <c r="A15" s="451">
        <v>7</v>
      </c>
      <c r="B15" s="464" t="s">
        <v>2071</v>
      </c>
      <c r="C15" s="452" t="s">
        <v>586</v>
      </c>
      <c r="D15" s="452">
        <v>406215073</v>
      </c>
      <c r="E15" s="451" t="s">
        <v>2072</v>
      </c>
      <c r="F15" s="451"/>
      <c r="G15" s="451"/>
      <c r="H15" s="451"/>
      <c r="I15" s="419">
        <v>333.5</v>
      </c>
    </row>
    <row r="16" spans="1:10" ht="20.100000000000001" customHeight="1" x14ac:dyDescent="0.3">
      <c r="A16" s="451">
        <v>8</v>
      </c>
      <c r="B16" s="464" t="s">
        <v>2073</v>
      </c>
      <c r="C16" s="452" t="s">
        <v>2074</v>
      </c>
      <c r="D16" s="452" t="s">
        <v>2075</v>
      </c>
      <c r="E16" s="451" t="s">
        <v>2076</v>
      </c>
      <c r="F16" s="451"/>
      <c r="G16" s="451"/>
      <c r="H16" s="451"/>
      <c r="I16" s="419">
        <v>5000</v>
      </c>
    </row>
    <row r="17" spans="1:9" ht="20.100000000000001" customHeight="1" x14ac:dyDescent="0.3">
      <c r="A17" s="451">
        <v>9</v>
      </c>
      <c r="B17" s="464" t="s">
        <v>2077</v>
      </c>
      <c r="C17" s="452" t="s">
        <v>2078</v>
      </c>
      <c r="D17" s="452">
        <v>405076297</v>
      </c>
      <c r="E17" s="451" t="s">
        <v>2079</v>
      </c>
      <c r="F17" s="451"/>
      <c r="G17" s="451"/>
      <c r="H17" s="451"/>
      <c r="I17" s="419">
        <v>3000</v>
      </c>
    </row>
    <row r="18" spans="1:9" ht="20.100000000000001" customHeight="1" x14ac:dyDescent="0.3">
      <c r="A18" s="451">
        <v>10</v>
      </c>
      <c r="B18" s="464" t="s">
        <v>2080</v>
      </c>
      <c r="C18" s="452" t="s">
        <v>2081</v>
      </c>
      <c r="D18" s="452" t="s">
        <v>2082</v>
      </c>
      <c r="E18" s="451" t="s">
        <v>2083</v>
      </c>
      <c r="F18" s="451"/>
      <c r="G18" s="451"/>
      <c r="H18" s="451"/>
      <c r="I18" s="419">
        <v>160</v>
      </c>
    </row>
    <row r="19" spans="1:9" ht="20.100000000000001" customHeight="1" x14ac:dyDescent="0.3">
      <c r="A19" s="451">
        <v>11</v>
      </c>
      <c r="B19" s="464" t="s">
        <v>2084</v>
      </c>
      <c r="C19" s="452" t="s">
        <v>2085</v>
      </c>
      <c r="D19" s="452" t="s">
        <v>2086</v>
      </c>
      <c r="E19" s="451" t="s">
        <v>2087</v>
      </c>
      <c r="F19" s="451"/>
      <c r="G19" s="451"/>
      <c r="H19" s="451"/>
      <c r="I19" s="419">
        <v>70</v>
      </c>
    </row>
    <row r="20" spans="1:9" ht="20.100000000000001" customHeight="1" x14ac:dyDescent="0.3">
      <c r="A20" s="451">
        <v>12</v>
      </c>
      <c r="B20" s="464" t="s">
        <v>2088</v>
      </c>
      <c r="C20" s="452" t="s">
        <v>2089</v>
      </c>
      <c r="D20" s="452" t="s">
        <v>2090</v>
      </c>
      <c r="E20" s="451" t="s">
        <v>587</v>
      </c>
      <c r="F20" s="451"/>
      <c r="G20" s="451"/>
      <c r="H20" s="451"/>
      <c r="I20" s="419">
        <v>6000</v>
      </c>
    </row>
    <row r="21" spans="1:9" ht="20.100000000000001" customHeight="1" x14ac:dyDescent="0.3">
      <c r="A21" s="451">
        <v>13</v>
      </c>
      <c r="B21" s="464" t="s">
        <v>2091</v>
      </c>
      <c r="C21" s="452" t="s">
        <v>2092</v>
      </c>
      <c r="D21" s="452" t="s">
        <v>2093</v>
      </c>
      <c r="E21" s="451" t="s">
        <v>588</v>
      </c>
      <c r="F21" s="451"/>
      <c r="G21" s="451"/>
      <c r="H21" s="451"/>
      <c r="I21" s="419">
        <v>12500</v>
      </c>
    </row>
    <row r="22" spans="1:9" ht="20.100000000000001" customHeight="1" x14ac:dyDescent="0.3">
      <c r="A22" s="451">
        <v>14</v>
      </c>
      <c r="B22" s="464" t="s">
        <v>2091</v>
      </c>
      <c r="C22" s="452" t="s">
        <v>2094</v>
      </c>
      <c r="D22" s="452" t="s">
        <v>2095</v>
      </c>
      <c r="E22" s="451" t="s">
        <v>588</v>
      </c>
      <c r="F22" s="451"/>
      <c r="G22" s="451"/>
      <c r="H22" s="451"/>
      <c r="I22" s="419">
        <v>29500</v>
      </c>
    </row>
    <row r="23" spans="1:9" ht="20.100000000000001" customHeight="1" x14ac:dyDescent="0.3">
      <c r="A23" s="451">
        <v>15</v>
      </c>
      <c r="B23" s="464" t="s">
        <v>2096</v>
      </c>
      <c r="C23" s="452" t="s">
        <v>2094</v>
      </c>
      <c r="D23" s="452" t="s">
        <v>2097</v>
      </c>
      <c r="E23" s="451" t="s">
        <v>588</v>
      </c>
      <c r="F23" s="451"/>
      <c r="G23" s="451"/>
      <c r="H23" s="451"/>
      <c r="I23" s="419">
        <v>15000</v>
      </c>
    </row>
    <row r="24" spans="1:9" ht="20.100000000000001" customHeight="1" x14ac:dyDescent="0.3">
      <c r="A24" s="451">
        <v>16</v>
      </c>
      <c r="B24" s="464" t="s">
        <v>2098</v>
      </c>
      <c r="C24" s="452" t="s">
        <v>2099</v>
      </c>
      <c r="D24" s="452" t="s">
        <v>2100</v>
      </c>
      <c r="E24" s="451" t="s">
        <v>2101</v>
      </c>
      <c r="F24" s="451"/>
      <c r="G24" s="451"/>
      <c r="H24" s="451"/>
      <c r="I24" s="419">
        <v>1875</v>
      </c>
    </row>
    <row r="25" spans="1:9" ht="20.100000000000001" customHeight="1" x14ac:dyDescent="0.3">
      <c r="A25" s="451">
        <v>17</v>
      </c>
      <c r="B25" s="464" t="s">
        <v>2102</v>
      </c>
      <c r="C25" s="452" t="s">
        <v>2103</v>
      </c>
      <c r="D25" s="452" t="s">
        <v>2104</v>
      </c>
      <c r="E25" s="451" t="s">
        <v>587</v>
      </c>
      <c r="F25" s="451"/>
      <c r="G25" s="451"/>
      <c r="H25" s="451"/>
      <c r="I25" s="419">
        <v>7600</v>
      </c>
    </row>
    <row r="26" spans="1:9" ht="30" x14ac:dyDescent="0.3">
      <c r="A26" s="451">
        <v>18</v>
      </c>
      <c r="B26" s="464" t="s">
        <v>2105</v>
      </c>
      <c r="C26" s="452" t="s">
        <v>2106</v>
      </c>
      <c r="D26" s="452" t="s">
        <v>2107</v>
      </c>
      <c r="E26" s="451" t="s">
        <v>2108</v>
      </c>
      <c r="F26" s="451"/>
      <c r="G26" s="451"/>
      <c r="H26" s="451"/>
      <c r="I26" s="419">
        <v>6557.5</v>
      </c>
    </row>
    <row r="27" spans="1:9" x14ac:dyDescent="0.3">
      <c r="A27" s="451">
        <v>19</v>
      </c>
      <c r="B27" s="464" t="s">
        <v>2109</v>
      </c>
      <c r="C27" s="452" t="s">
        <v>2110</v>
      </c>
      <c r="D27" s="452" t="s">
        <v>2111</v>
      </c>
      <c r="E27" s="451" t="s">
        <v>461</v>
      </c>
      <c r="F27" s="451"/>
      <c r="G27" s="451"/>
      <c r="H27" s="451"/>
      <c r="I27" s="419">
        <v>93551.2</v>
      </c>
    </row>
    <row r="28" spans="1:9" x14ac:dyDescent="0.3">
      <c r="A28" s="451">
        <v>20</v>
      </c>
      <c r="B28" s="464" t="s">
        <v>2112</v>
      </c>
      <c r="C28" s="452" t="s">
        <v>2113</v>
      </c>
      <c r="D28" s="452">
        <v>405204568</v>
      </c>
      <c r="E28" s="451" t="s">
        <v>2114</v>
      </c>
      <c r="F28" s="451"/>
      <c r="G28" s="451"/>
      <c r="H28" s="451"/>
      <c r="I28" s="419">
        <v>1817.2</v>
      </c>
    </row>
    <row r="29" spans="1:9" x14ac:dyDescent="0.3">
      <c r="A29" s="451">
        <v>21</v>
      </c>
      <c r="B29" s="464" t="s">
        <v>2115</v>
      </c>
      <c r="C29" s="452" t="s">
        <v>2116</v>
      </c>
      <c r="D29" s="452">
        <v>203838277</v>
      </c>
      <c r="E29" s="451" t="s">
        <v>2117</v>
      </c>
      <c r="F29" s="451"/>
      <c r="G29" s="451"/>
      <c r="H29" s="451"/>
      <c r="I29" s="419">
        <v>1358.65</v>
      </c>
    </row>
    <row r="30" spans="1:9" x14ac:dyDescent="0.3">
      <c r="A30" s="451">
        <v>22</v>
      </c>
      <c r="B30" s="464" t="s">
        <v>2118</v>
      </c>
      <c r="C30" s="452" t="s">
        <v>2119</v>
      </c>
      <c r="D30" s="452">
        <v>249271167</v>
      </c>
      <c r="E30" s="451" t="s">
        <v>2120</v>
      </c>
      <c r="F30" s="451"/>
      <c r="G30" s="451"/>
      <c r="H30" s="451"/>
      <c r="I30" s="419">
        <v>7644</v>
      </c>
    </row>
    <row r="31" spans="1:9" x14ac:dyDescent="0.3">
      <c r="A31" s="451">
        <v>23</v>
      </c>
      <c r="B31" s="464" t="s">
        <v>2121</v>
      </c>
      <c r="C31" s="452" t="s">
        <v>2122</v>
      </c>
      <c r="D31" s="452">
        <v>405106068</v>
      </c>
      <c r="E31" s="451" t="s">
        <v>508</v>
      </c>
      <c r="F31" s="451"/>
      <c r="G31" s="451"/>
      <c r="H31" s="451"/>
      <c r="I31" s="419">
        <v>600</v>
      </c>
    </row>
    <row r="32" spans="1:9" x14ac:dyDescent="0.3">
      <c r="A32" s="451">
        <v>24</v>
      </c>
      <c r="B32" s="464" t="s">
        <v>2123</v>
      </c>
      <c r="C32" s="452" t="s">
        <v>2124</v>
      </c>
      <c r="D32" s="452">
        <v>445383424</v>
      </c>
      <c r="E32" s="451" t="s">
        <v>2070</v>
      </c>
      <c r="F32" s="451"/>
      <c r="G32" s="451"/>
      <c r="H32" s="451"/>
      <c r="I32" s="419">
        <v>18646</v>
      </c>
    </row>
    <row r="33" spans="1:9" ht="30" x14ac:dyDescent="0.3">
      <c r="A33" s="451">
        <v>25</v>
      </c>
      <c r="B33" s="464" t="s">
        <v>2125</v>
      </c>
      <c r="C33" s="452" t="s">
        <v>2126</v>
      </c>
      <c r="D33" s="452">
        <v>405312754</v>
      </c>
      <c r="E33" s="451" t="s">
        <v>2127</v>
      </c>
      <c r="F33" s="451"/>
      <c r="G33" s="451"/>
      <c r="H33" s="451"/>
      <c r="I33" s="419">
        <v>22980</v>
      </c>
    </row>
    <row r="34" spans="1:9" x14ac:dyDescent="0.3">
      <c r="A34" s="451">
        <v>26</v>
      </c>
      <c r="B34" s="464" t="s">
        <v>2128</v>
      </c>
      <c r="C34" s="452" t="s">
        <v>2129</v>
      </c>
      <c r="D34" s="452">
        <v>405593935</v>
      </c>
      <c r="E34" s="451" t="s">
        <v>522</v>
      </c>
      <c r="F34" s="451"/>
      <c r="G34" s="451"/>
      <c r="H34" s="451"/>
      <c r="I34" s="419">
        <v>150</v>
      </c>
    </row>
    <row r="35" spans="1:9" ht="30" x14ac:dyDescent="0.3">
      <c r="A35" s="451">
        <v>27</v>
      </c>
      <c r="B35" s="464" t="s">
        <v>2130</v>
      </c>
      <c r="C35" s="452" t="s">
        <v>591</v>
      </c>
      <c r="D35" s="452">
        <v>445577983</v>
      </c>
      <c r="E35" s="451" t="s">
        <v>2131</v>
      </c>
      <c r="F35" s="451"/>
      <c r="G35" s="451"/>
      <c r="H35" s="451"/>
      <c r="I35" s="419">
        <v>6996</v>
      </c>
    </row>
    <row r="36" spans="1:9" x14ac:dyDescent="0.3">
      <c r="A36" s="451">
        <v>28</v>
      </c>
      <c r="B36" s="464" t="s">
        <v>2112</v>
      </c>
      <c r="C36" s="452" t="s">
        <v>2132</v>
      </c>
      <c r="D36" s="452">
        <v>1013001181</v>
      </c>
      <c r="E36" s="451" t="s">
        <v>2133</v>
      </c>
      <c r="F36" s="451"/>
      <c r="G36" s="451"/>
      <c r="H36" s="451"/>
      <c r="I36" s="419">
        <v>1575</v>
      </c>
    </row>
    <row r="37" spans="1:9" x14ac:dyDescent="0.3">
      <c r="A37" s="451">
        <v>29</v>
      </c>
      <c r="B37" s="464"/>
      <c r="C37" s="452" t="s">
        <v>2134</v>
      </c>
      <c r="D37" s="452"/>
      <c r="E37" s="451"/>
      <c r="F37" s="451"/>
      <c r="G37" s="451"/>
      <c r="H37" s="451"/>
      <c r="I37" s="419">
        <v>203356.25</v>
      </c>
    </row>
    <row r="38" spans="1:9" x14ac:dyDescent="0.3">
      <c r="A38" s="451">
        <v>30</v>
      </c>
      <c r="B38" s="464"/>
      <c r="C38" s="452" t="s">
        <v>59</v>
      </c>
      <c r="D38" s="452"/>
      <c r="E38" s="451"/>
      <c r="F38" s="451"/>
      <c r="G38" s="451"/>
      <c r="H38" s="451"/>
      <c r="I38" s="419">
        <v>39597.31</v>
      </c>
    </row>
    <row r="39" spans="1:9" x14ac:dyDescent="0.3">
      <c r="A39" s="451">
        <v>31</v>
      </c>
      <c r="B39" s="464" t="s">
        <v>2135</v>
      </c>
      <c r="C39" s="452" t="s">
        <v>592</v>
      </c>
      <c r="D39" s="452" t="s">
        <v>2136</v>
      </c>
      <c r="E39" s="451" t="s">
        <v>587</v>
      </c>
      <c r="F39" s="451"/>
      <c r="G39" s="451"/>
      <c r="H39" s="451"/>
      <c r="I39" s="419">
        <v>1750</v>
      </c>
    </row>
    <row r="40" spans="1:9" x14ac:dyDescent="0.3">
      <c r="A40" s="451">
        <v>32</v>
      </c>
      <c r="B40" s="464" t="s">
        <v>2137</v>
      </c>
      <c r="C40" s="452" t="s">
        <v>742</v>
      </c>
      <c r="D40" s="452" t="s">
        <v>741</v>
      </c>
      <c r="E40" s="451" t="s">
        <v>587</v>
      </c>
      <c r="F40" s="451"/>
      <c r="G40" s="451"/>
      <c r="H40" s="451"/>
      <c r="I40" s="419">
        <v>750</v>
      </c>
    </row>
    <row r="41" spans="1:9" x14ac:dyDescent="0.3">
      <c r="A41" s="451">
        <v>33</v>
      </c>
      <c r="B41" s="464" t="s">
        <v>2138</v>
      </c>
      <c r="C41" s="452" t="s">
        <v>593</v>
      </c>
      <c r="D41" s="452" t="s">
        <v>594</v>
      </c>
      <c r="E41" s="451" t="s">
        <v>587</v>
      </c>
      <c r="F41" s="451"/>
      <c r="G41" s="451"/>
      <c r="H41" s="451"/>
      <c r="I41" s="419">
        <v>3900</v>
      </c>
    </row>
    <row r="42" spans="1:9" ht="30" x14ac:dyDescent="0.3">
      <c r="A42" s="451">
        <v>34</v>
      </c>
      <c r="B42" s="464" t="s">
        <v>2138</v>
      </c>
      <c r="C42" s="452" t="s">
        <v>595</v>
      </c>
      <c r="D42" s="383" t="s">
        <v>596</v>
      </c>
      <c r="E42" s="451" t="s">
        <v>587</v>
      </c>
      <c r="F42" s="451"/>
      <c r="G42" s="451"/>
      <c r="H42" s="451"/>
      <c r="I42" s="419">
        <v>750</v>
      </c>
    </row>
    <row r="43" spans="1:9" ht="30" x14ac:dyDescent="0.3">
      <c r="A43" s="451">
        <v>35</v>
      </c>
      <c r="B43" s="464" t="s">
        <v>2137</v>
      </c>
      <c r="C43" s="452" t="s">
        <v>2139</v>
      </c>
      <c r="D43" s="383" t="s">
        <v>754</v>
      </c>
      <c r="E43" s="451" t="s">
        <v>587</v>
      </c>
      <c r="F43" s="451"/>
      <c r="G43" s="451"/>
      <c r="H43" s="451"/>
      <c r="I43" s="419">
        <v>875</v>
      </c>
    </row>
    <row r="44" spans="1:9" x14ac:dyDescent="0.3">
      <c r="A44" s="451">
        <v>36</v>
      </c>
      <c r="B44" s="464" t="s">
        <v>2140</v>
      </c>
      <c r="C44" s="452" t="s">
        <v>760</v>
      </c>
      <c r="D44" s="383" t="s">
        <v>759</v>
      </c>
      <c r="E44" s="451" t="s">
        <v>587</v>
      </c>
      <c r="F44" s="451"/>
      <c r="G44" s="451"/>
      <c r="H44" s="451"/>
      <c r="I44" s="419">
        <v>2062.5</v>
      </c>
    </row>
    <row r="45" spans="1:9" x14ac:dyDescent="0.3">
      <c r="A45" s="451">
        <v>37</v>
      </c>
      <c r="B45" s="464" t="s">
        <v>2141</v>
      </c>
      <c r="C45" s="452" t="s">
        <v>772</v>
      </c>
      <c r="D45" s="383" t="s">
        <v>771</v>
      </c>
      <c r="E45" s="451" t="s">
        <v>587</v>
      </c>
      <c r="F45" s="451"/>
      <c r="G45" s="451"/>
      <c r="H45" s="451"/>
      <c r="I45" s="419">
        <v>1250</v>
      </c>
    </row>
    <row r="46" spans="1:9" x14ac:dyDescent="0.3">
      <c r="A46" s="451">
        <v>38</v>
      </c>
      <c r="B46" s="464" t="s">
        <v>2142</v>
      </c>
      <c r="C46" s="452" t="s">
        <v>2143</v>
      </c>
      <c r="D46" s="383" t="s">
        <v>784</v>
      </c>
      <c r="E46" s="451" t="s">
        <v>587</v>
      </c>
      <c r="F46" s="451"/>
      <c r="G46" s="451"/>
      <c r="H46" s="451"/>
      <c r="I46" s="419">
        <v>1500</v>
      </c>
    </row>
    <row r="47" spans="1:9" x14ac:dyDescent="0.3">
      <c r="A47" s="451">
        <v>39</v>
      </c>
      <c r="B47" s="464" t="s">
        <v>2144</v>
      </c>
      <c r="C47" s="452" t="s">
        <v>2145</v>
      </c>
      <c r="D47" s="383" t="s">
        <v>2146</v>
      </c>
      <c r="E47" s="451" t="s">
        <v>587</v>
      </c>
      <c r="F47" s="451"/>
      <c r="G47" s="451"/>
      <c r="H47" s="451"/>
      <c r="I47" s="419">
        <v>1600</v>
      </c>
    </row>
    <row r="48" spans="1:9" x14ac:dyDescent="0.3">
      <c r="A48" s="451">
        <v>40</v>
      </c>
      <c r="B48" s="464" t="s">
        <v>2147</v>
      </c>
      <c r="C48" s="452" t="s">
        <v>790</v>
      </c>
      <c r="D48" s="453" t="s">
        <v>789</v>
      </c>
      <c r="E48" s="451" t="s">
        <v>587</v>
      </c>
      <c r="F48" s="451"/>
      <c r="G48" s="451"/>
      <c r="H48" s="451"/>
      <c r="I48" s="419">
        <v>1500</v>
      </c>
    </row>
    <row r="49" spans="1:9" x14ac:dyDescent="0.3">
      <c r="A49" s="451">
        <v>41</v>
      </c>
      <c r="B49" s="464" t="s">
        <v>2138</v>
      </c>
      <c r="C49" s="452" t="s">
        <v>597</v>
      </c>
      <c r="D49" s="452" t="s">
        <v>598</v>
      </c>
      <c r="E49" s="451" t="s">
        <v>587</v>
      </c>
      <c r="F49" s="451"/>
      <c r="G49" s="451"/>
      <c r="H49" s="451"/>
      <c r="I49" s="419">
        <v>875</v>
      </c>
    </row>
    <row r="50" spans="1:9" x14ac:dyDescent="0.3">
      <c r="A50" s="451">
        <v>42</v>
      </c>
      <c r="B50" s="464" t="s">
        <v>2148</v>
      </c>
      <c r="C50" s="452" t="s">
        <v>2149</v>
      </c>
      <c r="D50" s="452" t="s">
        <v>2150</v>
      </c>
      <c r="E50" s="451" t="s">
        <v>587</v>
      </c>
      <c r="F50" s="451"/>
      <c r="G50" s="451"/>
      <c r="H50" s="451"/>
      <c r="I50" s="419">
        <v>1500</v>
      </c>
    </row>
    <row r="51" spans="1:9" x14ac:dyDescent="0.3">
      <c r="A51" s="451">
        <v>43</v>
      </c>
      <c r="B51" s="464" t="s">
        <v>2148</v>
      </c>
      <c r="C51" s="452" t="s">
        <v>803</v>
      </c>
      <c r="D51" s="454" t="s">
        <v>789</v>
      </c>
      <c r="E51" s="451" t="s">
        <v>587</v>
      </c>
      <c r="F51" s="451"/>
      <c r="G51" s="451"/>
      <c r="H51" s="451"/>
      <c r="I51" s="419">
        <v>1424.94</v>
      </c>
    </row>
    <row r="52" spans="1:9" x14ac:dyDescent="0.3">
      <c r="A52" s="451">
        <v>44</v>
      </c>
      <c r="B52" s="464" t="s">
        <v>2151</v>
      </c>
      <c r="C52" s="452" t="s">
        <v>808</v>
      </c>
      <c r="D52" s="383" t="s">
        <v>789</v>
      </c>
      <c r="E52" s="451" t="s">
        <v>587</v>
      </c>
      <c r="F52" s="451"/>
      <c r="G52" s="451"/>
      <c r="H52" s="451"/>
      <c r="I52" s="419">
        <v>3018.94</v>
      </c>
    </row>
    <row r="53" spans="1:9" x14ac:dyDescent="0.3">
      <c r="A53" s="451">
        <v>45</v>
      </c>
      <c r="B53" s="464" t="s">
        <v>2068</v>
      </c>
      <c r="C53" s="452" t="s">
        <v>818</v>
      </c>
      <c r="D53" s="383" t="s">
        <v>789</v>
      </c>
      <c r="E53" s="451" t="s">
        <v>587</v>
      </c>
      <c r="F53" s="451"/>
      <c r="G53" s="451"/>
      <c r="H53" s="451"/>
      <c r="I53" s="419">
        <v>1535</v>
      </c>
    </row>
    <row r="54" spans="1:9" x14ac:dyDescent="0.3">
      <c r="A54" s="451">
        <v>46</v>
      </c>
      <c r="B54" s="464" t="s">
        <v>2152</v>
      </c>
      <c r="C54" s="452" t="s">
        <v>606</v>
      </c>
      <c r="D54" s="383" t="s">
        <v>607</v>
      </c>
      <c r="E54" s="451" t="s">
        <v>587</v>
      </c>
      <c r="F54" s="451"/>
      <c r="G54" s="451"/>
      <c r="H54" s="451"/>
      <c r="I54" s="419">
        <v>1771.11</v>
      </c>
    </row>
    <row r="55" spans="1:9" x14ac:dyDescent="0.3">
      <c r="A55" s="451">
        <v>47</v>
      </c>
      <c r="B55" s="464" t="s">
        <v>2148</v>
      </c>
      <c r="C55" s="452" t="s">
        <v>610</v>
      </c>
      <c r="D55" s="384" t="s">
        <v>611</v>
      </c>
      <c r="E55" s="451" t="s">
        <v>587</v>
      </c>
      <c r="F55" s="451"/>
      <c r="G55" s="451"/>
      <c r="H55" s="451"/>
      <c r="I55" s="419">
        <v>2500</v>
      </c>
    </row>
    <row r="56" spans="1:9" x14ac:dyDescent="0.3">
      <c r="A56" s="451">
        <v>48</v>
      </c>
      <c r="B56" s="464" t="s">
        <v>2153</v>
      </c>
      <c r="C56" s="452" t="s">
        <v>873</v>
      </c>
      <c r="D56" s="384" t="s">
        <v>789</v>
      </c>
      <c r="E56" s="451" t="s">
        <v>587</v>
      </c>
      <c r="F56" s="451"/>
      <c r="G56" s="451"/>
      <c r="H56" s="451"/>
      <c r="I56" s="419">
        <v>1000</v>
      </c>
    </row>
    <row r="57" spans="1:9" x14ac:dyDescent="0.3">
      <c r="A57" s="451">
        <v>49</v>
      </c>
      <c r="B57" s="464" t="s">
        <v>2148</v>
      </c>
      <c r="C57" s="452" t="s">
        <v>612</v>
      </c>
      <c r="D57" s="384" t="s">
        <v>613</v>
      </c>
      <c r="E57" s="451" t="s">
        <v>587</v>
      </c>
      <c r="F57" s="451"/>
      <c r="G57" s="451"/>
      <c r="H57" s="451"/>
      <c r="I57" s="419">
        <v>1750</v>
      </c>
    </row>
    <row r="58" spans="1:9" x14ac:dyDescent="0.3">
      <c r="A58" s="451">
        <v>50</v>
      </c>
      <c r="B58" s="464" t="s">
        <v>2148</v>
      </c>
      <c r="C58" s="452" t="s">
        <v>614</v>
      </c>
      <c r="D58" s="384" t="s">
        <v>615</v>
      </c>
      <c r="E58" s="451" t="s">
        <v>587</v>
      </c>
      <c r="F58" s="451"/>
      <c r="G58" s="451"/>
      <c r="H58" s="451"/>
      <c r="I58" s="419">
        <v>2000</v>
      </c>
    </row>
    <row r="59" spans="1:9" x14ac:dyDescent="0.3">
      <c r="A59" s="451">
        <v>51</v>
      </c>
      <c r="B59" s="464" t="s">
        <v>2154</v>
      </c>
      <c r="C59" s="452" t="s">
        <v>616</v>
      </c>
      <c r="D59" s="384" t="s">
        <v>617</v>
      </c>
      <c r="E59" s="451" t="s">
        <v>587</v>
      </c>
      <c r="F59" s="451"/>
      <c r="G59" s="451"/>
      <c r="H59" s="451"/>
      <c r="I59" s="419">
        <v>2000</v>
      </c>
    </row>
    <row r="60" spans="1:9" x14ac:dyDescent="0.3">
      <c r="A60" s="451">
        <v>52</v>
      </c>
      <c r="B60" s="464" t="s">
        <v>2155</v>
      </c>
      <c r="C60" s="452" t="s">
        <v>2156</v>
      </c>
      <c r="D60" s="384" t="s">
        <v>618</v>
      </c>
      <c r="E60" s="451" t="s">
        <v>587</v>
      </c>
      <c r="F60" s="451"/>
      <c r="G60" s="451"/>
      <c r="H60" s="451"/>
      <c r="I60" s="419">
        <v>1766.69</v>
      </c>
    </row>
    <row r="61" spans="1:9" x14ac:dyDescent="0.3">
      <c r="A61" s="451">
        <v>53</v>
      </c>
      <c r="B61" s="464" t="s">
        <v>2157</v>
      </c>
      <c r="C61" s="452" t="s">
        <v>888</v>
      </c>
      <c r="D61" s="450" t="s">
        <v>789</v>
      </c>
      <c r="E61" s="451" t="s">
        <v>587</v>
      </c>
      <c r="F61" s="451"/>
      <c r="G61" s="451"/>
      <c r="H61" s="451"/>
      <c r="I61" s="419">
        <v>805.12</v>
      </c>
    </row>
    <row r="62" spans="1:9" x14ac:dyDescent="0.3">
      <c r="A62" s="451">
        <v>54</v>
      </c>
      <c r="B62" s="464" t="s">
        <v>2158</v>
      </c>
      <c r="C62" s="452" t="s">
        <v>893</v>
      </c>
      <c r="D62" s="450" t="s">
        <v>1207</v>
      </c>
      <c r="E62" s="451" t="s">
        <v>587</v>
      </c>
      <c r="F62" s="451"/>
      <c r="G62" s="451"/>
      <c r="H62" s="451"/>
      <c r="I62" s="419">
        <v>7500</v>
      </c>
    </row>
    <row r="63" spans="1:9" x14ac:dyDescent="0.3">
      <c r="A63" s="451">
        <v>55</v>
      </c>
      <c r="B63" s="464" t="s">
        <v>2138</v>
      </c>
      <c r="C63" s="452" t="s">
        <v>619</v>
      </c>
      <c r="D63" s="452" t="s">
        <v>620</v>
      </c>
      <c r="E63" s="451" t="s">
        <v>587</v>
      </c>
      <c r="F63" s="451"/>
      <c r="G63" s="451"/>
      <c r="H63" s="451"/>
      <c r="I63" s="419">
        <v>2750</v>
      </c>
    </row>
    <row r="64" spans="1:9" x14ac:dyDescent="0.3">
      <c r="A64" s="451">
        <v>56</v>
      </c>
      <c r="B64" s="464" t="s">
        <v>2148</v>
      </c>
      <c r="C64" s="452" t="s">
        <v>2159</v>
      </c>
      <c r="D64" s="452" t="s">
        <v>2160</v>
      </c>
      <c r="E64" s="451" t="s">
        <v>587</v>
      </c>
      <c r="F64" s="451"/>
      <c r="G64" s="451"/>
      <c r="H64" s="451"/>
      <c r="I64" s="419">
        <v>1920</v>
      </c>
    </row>
    <row r="65" spans="1:9" x14ac:dyDescent="0.3">
      <c r="A65" s="451">
        <v>57</v>
      </c>
      <c r="B65" s="464" t="s">
        <v>2148</v>
      </c>
      <c r="C65" s="452" t="s">
        <v>621</v>
      </c>
      <c r="D65" s="452" t="s">
        <v>622</v>
      </c>
      <c r="E65" s="451" t="s">
        <v>587</v>
      </c>
      <c r="F65" s="451"/>
      <c r="G65" s="451"/>
      <c r="H65" s="451"/>
      <c r="I65" s="419">
        <v>2500</v>
      </c>
    </row>
    <row r="66" spans="1:9" x14ac:dyDescent="0.3">
      <c r="A66" s="451">
        <v>58</v>
      </c>
      <c r="B66" s="464" t="s">
        <v>2161</v>
      </c>
      <c r="C66" s="452" t="s">
        <v>2162</v>
      </c>
      <c r="D66" s="452" t="s">
        <v>623</v>
      </c>
      <c r="E66" s="451" t="s">
        <v>587</v>
      </c>
      <c r="F66" s="451"/>
      <c r="G66" s="451"/>
      <c r="H66" s="451"/>
      <c r="I66" s="419">
        <v>400</v>
      </c>
    </row>
    <row r="67" spans="1:9" x14ac:dyDescent="0.3">
      <c r="A67" s="451">
        <v>59</v>
      </c>
      <c r="B67" s="464" t="s">
        <v>2138</v>
      </c>
      <c r="C67" s="452" t="s">
        <v>2163</v>
      </c>
      <c r="D67" s="384" t="s">
        <v>624</v>
      </c>
      <c r="E67" s="451" t="s">
        <v>587</v>
      </c>
      <c r="F67" s="451"/>
      <c r="G67" s="451"/>
      <c r="H67" s="451"/>
      <c r="I67" s="419">
        <v>665</v>
      </c>
    </row>
    <row r="68" spans="1:9" x14ac:dyDescent="0.3">
      <c r="A68" s="451">
        <v>60</v>
      </c>
      <c r="B68" s="464" t="s">
        <v>2153</v>
      </c>
      <c r="C68" s="455" t="s">
        <v>925</v>
      </c>
      <c r="D68" s="384" t="s">
        <v>789</v>
      </c>
      <c r="E68" s="451" t="s">
        <v>587</v>
      </c>
      <c r="F68" s="451"/>
      <c r="G68" s="451"/>
      <c r="H68" s="451"/>
      <c r="I68" s="419">
        <v>625</v>
      </c>
    </row>
    <row r="69" spans="1:9" x14ac:dyDescent="0.3">
      <c r="A69" s="451">
        <v>61</v>
      </c>
      <c r="B69" s="464" t="s">
        <v>2153</v>
      </c>
      <c r="C69" s="455" t="s">
        <v>929</v>
      </c>
      <c r="D69" s="384" t="s">
        <v>789</v>
      </c>
      <c r="E69" s="451" t="s">
        <v>587</v>
      </c>
      <c r="F69" s="451"/>
      <c r="G69" s="451"/>
      <c r="H69" s="451"/>
      <c r="I69" s="419">
        <v>500</v>
      </c>
    </row>
    <row r="70" spans="1:9" x14ac:dyDescent="0.3">
      <c r="A70" s="451">
        <v>62</v>
      </c>
      <c r="B70" s="464" t="s">
        <v>2137</v>
      </c>
      <c r="C70" s="455" t="s">
        <v>934</v>
      </c>
      <c r="D70" s="384" t="s">
        <v>789</v>
      </c>
      <c r="E70" s="451" t="s">
        <v>587</v>
      </c>
      <c r="F70" s="451"/>
      <c r="G70" s="451"/>
      <c r="H70" s="451"/>
      <c r="I70" s="419">
        <v>812.5</v>
      </c>
    </row>
    <row r="71" spans="1:9" x14ac:dyDescent="0.3">
      <c r="A71" s="451">
        <v>63</v>
      </c>
      <c r="B71" s="464" t="s">
        <v>2164</v>
      </c>
      <c r="C71" s="455" t="s">
        <v>2165</v>
      </c>
      <c r="D71" s="384" t="s">
        <v>625</v>
      </c>
      <c r="E71" s="451" t="s">
        <v>587</v>
      </c>
      <c r="F71" s="451"/>
      <c r="G71" s="451"/>
      <c r="H71" s="451"/>
      <c r="I71" s="419">
        <v>568.52</v>
      </c>
    </row>
    <row r="72" spans="1:9" x14ac:dyDescent="0.3">
      <c r="A72" s="451">
        <v>64</v>
      </c>
      <c r="B72" s="464" t="s">
        <v>2166</v>
      </c>
      <c r="C72" s="455" t="s">
        <v>2167</v>
      </c>
      <c r="D72" s="384" t="s">
        <v>626</v>
      </c>
      <c r="E72" s="451" t="s">
        <v>587</v>
      </c>
      <c r="F72" s="451"/>
      <c r="G72" s="451"/>
      <c r="H72" s="451"/>
      <c r="I72" s="419">
        <v>400</v>
      </c>
    </row>
    <row r="73" spans="1:9" x14ac:dyDescent="0.3">
      <c r="A73" s="451">
        <v>65</v>
      </c>
      <c r="B73" s="464" t="s">
        <v>2148</v>
      </c>
      <c r="C73" s="452" t="s">
        <v>627</v>
      </c>
      <c r="D73" s="456" t="s">
        <v>628</v>
      </c>
      <c r="E73" s="451" t="s">
        <v>587</v>
      </c>
      <c r="F73" s="451"/>
      <c r="G73" s="451"/>
      <c r="H73" s="451"/>
      <c r="I73" s="419">
        <v>3200</v>
      </c>
    </row>
    <row r="74" spans="1:9" x14ac:dyDescent="0.3">
      <c r="A74" s="451">
        <v>66</v>
      </c>
      <c r="B74" s="464" t="s">
        <v>2168</v>
      </c>
      <c r="C74" s="452" t="s">
        <v>2169</v>
      </c>
      <c r="D74" s="456" t="s">
        <v>1207</v>
      </c>
      <c r="E74" s="451" t="s">
        <v>587</v>
      </c>
      <c r="F74" s="451"/>
      <c r="G74" s="451"/>
      <c r="H74" s="451"/>
      <c r="I74" s="419">
        <v>2500</v>
      </c>
    </row>
    <row r="75" spans="1:9" x14ac:dyDescent="0.3">
      <c r="A75" s="451">
        <v>67</v>
      </c>
      <c r="B75" s="464" t="s">
        <v>2170</v>
      </c>
      <c r="C75" s="452" t="s">
        <v>2171</v>
      </c>
      <c r="D75" s="456" t="s">
        <v>1014</v>
      </c>
      <c r="E75" s="451" t="s">
        <v>587</v>
      </c>
      <c r="F75" s="451"/>
      <c r="G75" s="451"/>
      <c r="H75" s="451"/>
      <c r="I75" s="419">
        <v>3750</v>
      </c>
    </row>
    <row r="76" spans="1:9" x14ac:dyDescent="0.3">
      <c r="A76" s="451">
        <v>68</v>
      </c>
      <c r="B76" s="464" t="s">
        <v>2148</v>
      </c>
      <c r="C76" s="452" t="s">
        <v>629</v>
      </c>
      <c r="D76" s="452" t="s">
        <v>630</v>
      </c>
      <c r="E76" s="451" t="s">
        <v>587</v>
      </c>
      <c r="F76" s="451"/>
      <c r="G76" s="451"/>
      <c r="H76" s="451"/>
      <c r="I76" s="419">
        <v>2340</v>
      </c>
    </row>
    <row r="77" spans="1:9" x14ac:dyDescent="0.3">
      <c r="A77" s="451">
        <v>69</v>
      </c>
      <c r="B77" s="464" t="s">
        <v>2148</v>
      </c>
      <c r="C77" s="452" t="s">
        <v>631</v>
      </c>
      <c r="D77" s="384" t="s">
        <v>632</v>
      </c>
      <c r="E77" s="451" t="s">
        <v>587</v>
      </c>
      <c r="F77" s="451"/>
      <c r="G77" s="451"/>
      <c r="H77" s="451"/>
      <c r="I77" s="419">
        <v>2000</v>
      </c>
    </row>
    <row r="78" spans="1:9" x14ac:dyDescent="0.3">
      <c r="A78" s="451">
        <v>70</v>
      </c>
      <c r="B78" s="464" t="s">
        <v>2148</v>
      </c>
      <c r="C78" s="452" t="s">
        <v>633</v>
      </c>
      <c r="D78" s="452" t="s">
        <v>634</v>
      </c>
      <c r="E78" s="451" t="s">
        <v>587</v>
      </c>
      <c r="F78" s="451"/>
      <c r="G78" s="451"/>
      <c r="H78" s="451"/>
      <c r="I78" s="419">
        <v>1875</v>
      </c>
    </row>
    <row r="79" spans="1:9" x14ac:dyDescent="0.3">
      <c r="A79" s="451">
        <v>71</v>
      </c>
      <c r="B79" s="464" t="s">
        <v>2148</v>
      </c>
      <c r="C79" s="452" t="s">
        <v>635</v>
      </c>
      <c r="D79" s="452" t="s">
        <v>636</v>
      </c>
      <c r="E79" s="451" t="s">
        <v>587</v>
      </c>
      <c r="F79" s="451"/>
      <c r="G79" s="451"/>
      <c r="H79" s="451"/>
      <c r="I79" s="419">
        <v>1250</v>
      </c>
    </row>
    <row r="80" spans="1:9" x14ac:dyDescent="0.3">
      <c r="A80" s="451">
        <v>72</v>
      </c>
      <c r="B80" s="464" t="s">
        <v>2148</v>
      </c>
      <c r="C80" s="452" t="s">
        <v>637</v>
      </c>
      <c r="D80" s="384" t="s">
        <v>638</v>
      </c>
      <c r="E80" s="451" t="s">
        <v>587</v>
      </c>
      <c r="F80" s="451"/>
      <c r="G80" s="451"/>
      <c r="H80" s="451"/>
      <c r="I80" s="419">
        <v>1630</v>
      </c>
    </row>
    <row r="81" spans="1:9" x14ac:dyDescent="0.3">
      <c r="A81" s="451">
        <v>73</v>
      </c>
      <c r="B81" s="464" t="s">
        <v>2172</v>
      </c>
      <c r="C81" s="452" t="s">
        <v>639</v>
      </c>
      <c r="D81" s="384" t="s">
        <v>640</v>
      </c>
      <c r="E81" s="451" t="s">
        <v>587</v>
      </c>
      <c r="F81" s="451"/>
      <c r="G81" s="451"/>
      <c r="H81" s="451"/>
      <c r="I81" s="419">
        <v>1000</v>
      </c>
    </row>
    <row r="82" spans="1:9" x14ac:dyDescent="0.3">
      <c r="A82" s="451">
        <v>74</v>
      </c>
      <c r="B82" s="464" t="s">
        <v>2172</v>
      </c>
      <c r="C82" s="452" t="s">
        <v>2173</v>
      </c>
      <c r="D82" s="384" t="s">
        <v>1014</v>
      </c>
      <c r="E82" s="451" t="s">
        <v>587</v>
      </c>
      <c r="F82" s="451"/>
      <c r="G82" s="451"/>
      <c r="H82" s="451"/>
      <c r="I82" s="419">
        <v>500</v>
      </c>
    </row>
    <row r="83" spans="1:9" x14ac:dyDescent="0.3">
      <c r="A83" s="451">
        <v>75</v>
      </c>
      <c r="B83" s="464" t="s">
        <v>2148</v>
      </c>
      <c r="C83" s="452" t="s">
        <v>2174</v>
      </c>
      <c r="D83" s="384" t="s">
        <v>641</v>
      </c>
      <c r="E83" s="451" t="s">
        <v>587</v>
      </c>
      <c r="F83" s="451"/>
      <c r="G83" s="451"/>
      <c r="H83" s="451"/>
      <c r="I83" s="419">
        <v>1500</v>
      </c>
    </row>
    <row r="84" spans="1:9" x14ac:dyDescent="0.3">
      <c r="A84" s="451">
        <v>76</v>
      </c>
      <c r="B84" s="464" t="s">
        <v>2154</v>
      </c>
      <c r="C84" s="452" t="s">
        <v>642</v>
      </c>
      <c r="D84" s="384" t="s">
        <v>643</v>
      </c>
      <c r="E84" s="451" t="s">
        <v>587</v>
      </c>
      <c r="F84" s="451"/>
      <c r="G84" s="451"/>
      <c r="H84" s="451"/>
      <c r="I84" s="419">
        <v>750</v>
      </c>
    </row>
    <row r="85" spans="1:9" s="396" customFormat="1" x14ac:dyDescent="0.3">
      <c r="A85" s="451">
        <v>77</v>
      </c>
      <c r="B85" s="464" t="s">
        <v>2148</v>
      </c>
      <c r="C85" s="452" t="s">
        <v>644</v>
      </c>
      <c r="D85" s="384" t="s">
        <v>645</v>
      </c>
      <c r="E85" s="451" t="s">
        <v>587</v>
      </c>
      <c r="F85" s="451"/>
      <c r="G85" s="451"/>
      <c r="H85" s="451"/>
      <c r="I85" s="419">
        <v>800</v>
      </c>
    </row>
    <row r="86" spans="1:9" s="396" customFormat="1" x14ac:dyDescent="0.3">
      <c r="A86" s="451">
        <v>78</v>
      </c>
      <c r="B86" s="464" t="s">
        <v>2148</v>
      </c>
      <c r="C86" s="452" t="s">
        <v>2175</v>
      </c>
      <c r="D86" s="384" t="s">
        <v>646</v>
      </c>
      <c r="E86" s="451" t="s">
        <v>587</v>
      </c>
      <c r="F86" s="451"/>
      <c r="G86" s="451"/>
      <c r="H86" s="451"/>
      <c r="I86" s="419">
        <v>800</v>
      </c>
    </row>
    <row r="87" spans="1:9" x14ac:dyDescent="0.3">
      <c r="A87" s="451">
        <v>79</v>
      </c>
      <c r="B87" s="464" t="s">
        <v>2148</v>
      </c>
      <c r="C87" s="452" t="s">
        <v>647</v>
      </c>
      <c r="D87" s="384" t="s">
        <v>648</v>
      </c>
      <c r="E87" s="451" t="s">
        <v>587</v>
      </c>
      <c r="F87" s="451"/>
      <c r="G87" s="451"/>
      <c r="H87" s="451"/>
      <c r="I87" s="419">
        <v>800</v>
      </c>
    </row>
    <row r="88" spans="1:9" x14ac:dyDescent="0.3">
      <c r="A88" s="451">
        <v>80</v>
      </c>
      <c r="B88" s="464" t="s">
        <v>2176</v>
      </c>
      <c r="C88" s="452" t="s">
        <v>649</v>
      </c>
      <c r="D88" s="384" t="s">
        <v>650</v>
      </c>
      <c r="E88" s="451" t="s">
        <v>587</v>
      </c>
      <c r="F88" s="451"/>
      <c r="G88" s="451"/>
      <c r="H88" s="451"/>
      <c r="I88" s="419">
        <v>875</v>
      </c>
    </row>
    <row r="89" spans="1:9" x14ac:dyDescent="0.3">
      <c r="A89" s="451">
        <v>81</v>
      </c>
      <c r="B89" s="464" t="s">
        <v>2177</v>
      </c>
      <c r="C89" s="452" t="s">
        <v>651</v>
      </c>
      <c r="D89" s="384" t="s">
        <v>652</v>
      </c>
      <c r="E89" s="451" t="s">
        <v>587</v>
      </c>
      <c r="F89" s="451"/>
      <c r="G89" s="451"/>
      <c r="H89" s="451"/>
      <c r="I89" s="419">
        <v>625</v>
      </c>
    </row>
    <row r="90" spans="1:9" x14ac:dyDescent="0.3">
      <c r="A90" s="451">
        <v>82</v>
      </c>
      <c r="B90" s="464" t="s">
        <v>2148</v>
      </c>
      <c r="C90" s="452" t="s">
        <v>2178</v>
      </c>
      <c r="D90" s="384" t="s">
        <v>2179</v>
      </c>
      <c r="E90" s="451" t="s">
        <v>587</v>
      </c>
      <c r="F90" s="451"/>
      <c r="G90" s="451"/>
      <c r="H90" s="451"/>
      <c r="I90" s="419">
        <v>2625</v>
      </c>
    </row>
    <row r="91" spans="1:9" x14ac:dyDescent="0.3">
      <c r="A91" s="451">
        <v>83</v>
      </c>
      <c r="B91" s="464" t="s">
        <v>2180</v>
      </c>
      <c r="C91" s="452" t="s">
        <v>653</v>
      </c>
      <c r="D91" s="452">
        <v>245580152</v>
      </c>
      <c r="E91" s="451" t="s">
        <v>587</v>
      </c>
      <c r="F91" s="451"/>
      <c r="G91" s="451"/>
      <c r="H91" s="451"/>
      <c r="I91" s="419">
        <v>1500</v>
      </c>
    </row>
    <row r="92" spans="1:9" x14ac:dyDescent="0.3">
      <c r="A92" s="451">
        <v>84</v>
      </c>
      <c r="B92" s="464" t="s">
        <v>2181</v>
      </c>
      <c r="C92" s="452" t="s">
        <v>654</v>
      </c>
      <c r="D92" s="452" t="s">
        <v>655</v>
      </c>
      <c r="E92" s="451" t="s">
        <v>587</v>
      </c>
      <c r="F92" s="451"/>
      <c r="G92" s="451"/>
      <c r="H92" s="451"/>
      <c r="I92" s="419">
        <v>9000</v>
      </c>
    </row>
    <row r="93" spans="1:9" x14ac:dyDescent="0.3">
      <c r="A93" s="451">
        <v>85</v>
      </c>
      <c r="B93" s="464" t="s">
        <v>2153</v>
      </c>
      <c r="C93" s="452" t="s">
        <v>1081</v>
      </c>
      <c r="D93" s="457" t="s">
        <v>2182</v>
      </c>
      <c r="E93" s="451" t="s">
        <v>587</v>
      </c>
      <c r="F93" s="451"/>
      <c r="G93" s="451"/>
      <c r="H93" s="451"/>
      <c r="I93" s="419">
        <v>1250</v>
      </c>
    </row>
    <row r="94" spans="1:9" x14ac:dyDescent="0.3">
      <c r="A94" s="451">
        <v>86</v>
      </c>
      <c r="B94" s="464" t="s">
        <v>2153</v>
      </c>
      <c r="C94" s="452" t="s">
        <v>1085</v>
      </c>
      <c r="D94" s="452" t="s">
        <v>1084</v>
      </c>
      <c r="E94" s="451" t="s">
        <v>587</v>
      </c>
      <c r="F94" s="451"/>
      <c r="G94" s="451"/>
      <c r="H94" s="451"/>
      <c r="I94" s="419">
        <v>625</v>
      </c>
    </row>
    <row r="95" spans="1:9" x14ac:dyDescent="0.3">
      <c r="A95" s="451">
        <v>87</v>
      </c>
      <c r="B95" s="464" t="s">
        <v>2148</v>
      </c>
      <c r="C95" s="452" t="s">
        <v>656</v>
      </c>
      <c r="D95" s="452" t="s">
        <v>657</v>
      </c>
      <c r="E95" s="451" t="s">
        <v>587</v>
      </c>
      <c r="F95" s="451"/>
      <c r="G95" s="451"/>
      <c r="H95" s="451"/>
      <c r="I95" s="419">
        <v>1000</v>
      </c>
    </row>
    <row r="96" spans="1:9" x14ac:dyDescent="0.3">
      <c r="A96" s="451">
        <v>88</v>
      </c>
      <c r="B96" s="464" t="s">
        <v>2148</v>
      </c>
      <c r="C96" s="452" t="s">
        <v>660</v>
      </c>
      <c r="D96" s="458" t="s">
        <v>661</v>
      </c>
      <c r="E96" s="451" t="s">
        <v>587</v>
      </c>
      <c r="F96" s="451"/>
      <c r="G96" s="451"/>
      <c r="H96" s="451"/>
      <c r="I96" s="419">
        <v>1500</v>
      </c>
    </row>
    <row r="97" spans="1:9" x14ac:dyDescent="0.3">
      <c r="A97" s="451">
        <v>89</v>
      </c>
      <c r="B97" s="464" t="s">
        <v>2144</v>
      </c>
      <c r="C97" s="455" t="s">
        <v>662</v>
      </c>
      <c r="D97" s="384" t="s">
        <v>663</v>
      </c>
      <c r="E97" s="451" t="s">
        <v>587</v>
      </c>
      <c r="F97" s="451"/>
      <c r="G97" s="451"/>
      <c r="H97" s="451"/>
      <c r="I97" s="419">
        <v>1000</v>
      </c>
    </row>
    <row r="98" spans="1:9" x14ac:dyDescent="0.3">
      <c r="A98" s="451">
        <v>90</v>
      </c>
      <c r="B98" s="464" t="s">
        <v>2183</v>
      </c>
      <c r="C98" s="455" t="s">
        <v>1095</v>
      </c>
      <c r="D98" s="384" t="s">
        <v>1084</v>
      </c>
      <c r="E98" s="451" t="s">
        <v>587</v>
      </c>
      <c r="F98" s="451"/>
      <c r="G98" s="451"/>
      <c r="H98" s="451"/>
      <c r="I98" s="419">
        <v>625</v>
      </c>
    </row>
    <row r="99" spans="1:9" x14ac:dyDescent="0.3">
      <c r="A99" s="451">
        <v>91</v>
      </c>
      <c r="B99" s="464" t="s">
        <v>2144</v>
      </c>
      <c r="C99" s="455" t="s">
        <v>664</v>
      </c>
      <c r="D99" s="384" t="s">
        <v>665</v>
      </c>
      <c r="E99" s="451" t="s">
        <v>587</v>
      </c>
      <c r="F99" s="451"/>
      <c r="G99" s="451"/>
      <c r="H99" s="451"/>
      <c r="I99" s="419">
        <v>500</v>
      </c>
    </row>
    <row r="100" spans="1:9" x14ac:dyDescent="0.3">
      <c r="A100" s="451">
        <v>92</v>
      </c>
      <c r="B100" s="464" t="s">
        <v>2144</v>
      </c>
      <c r="C100" s="455" t="s">
        <v>666</v>
      </c>
      <c r="D100" s="384" t="s">
        <v>667</v>
      </c>
      <c r="E100" s="451" t="s">
        <v>587</v>
      </c>
      <c r="F100" s="451"/>
      <c r="G100" s="451"/>
      <c r="H100" s="451"/>
      <c r="I100" s="419">
        <v>600</v>
      </c>
    </row>
    <row r="101" spans="1:9" x14ac:dyDescent="0.3">
      <c r="A101" s="451">
        <v>93</v>
      </c>
      <c r="B101" s="464" t="s">
        <v>2148</v>
      </c>
      <c r="C101" s="455" t="s">
        <v>670</v>
      </c>
      <c r="D101" s="384" t="s">
        <v>671</v>
      </c>
      <c r="E101" s="451" t="s">
        <v>587</v>
      </c>
      <c r="F101" s="451"/>
      <c r="G101" s="451"/>
      <c r="H101" s="451"/>
      <c r="I101" s="419">
        <v>1200</v>
      </c>
    </row>
    <row r="102" spans="1:9" x14ac:dyDescent="0.3">
      <c r="A102" s="451">
        <v>94</v>
      </c>
      <c r="B102" s="464" t="s">
        <v>2148</v>
      </c>
      <c r="C102" s="455" t="s">
        <v>672</v>
      </c>
      <c r="D102" s="384" t="s">
        <v>673</v>
      </c>
      <c r="E102" s="451" t="s">
        <v>587</v>
      </c>
      <c r="F102" s="451"/>
      <c r="G102" s="451"/>
      <c r="H102" s="451"/>
      <c r="I102" s="419">
        <v>750</v>
      </c>
    </row>
    <row r="103" spans="1:9" x14ac:dyDescent="0.3">
      <c r="A103" s="451">
        <v>95</v>
      </c>
      <c r="B103" s="464" t="s">
        <v>2184</v>
      </c>
      <c r="C103" s="455" t="s">
        <v>674</v>
      </c>
      <c r="D103" s="384" t="s">
        <v>675</v>
      </c>
      <c r="E103" s="451" t="s">
        <v>587</v>
      </c>
      <c r="F103" s="451"/>
      <c r="G103" s="451"/>
      <c r="H103" s="451"/>
      <c r="I103" s="419">
        <v>2625</v>
      </c>
    </row>
    <row r="104" spans="1:9" x14ac:dyDescent="0.3">
      <c r="A104" s="451">
        <v>96</v>
      </c>
      <c r="B104" s="464" t="s">
        <v>2148</v>
      </c>
      <c r="C104" s="452" t="s">
        <v>676</v>
      </c>
      <c r="D104" s="452" t="s">
        <v>677</v>
      </c>
      <c r="E104" s="451" t="s">
        <v>587</v>
      </c>
      <c r="F104" s="451"/>
      <c r="G104" s="451"/>
      <c r="H104" s="451"/>
      <c r="I104" s="419">
        <v>5000</v>
      </c>
    </row>
    <row r="105" spans="1:9" x14ac:dyDescent="0.3">
      <c r="A105" s="451">
        <v>97</v>
      </c>
      <c r="B105" s="464" t="s">
        <v>2153</v>
      </c>
      <c r="C105" s="452" t="s">
        <v>2185</v>
      </c>
      <c r="D105" s="452" t="s">
        <v>677</v>
      </c>
      <c r="E105" s="451" t="s">
        <v>587</v>
      </c>
      <c r="F105" s="451"/>
      <c r="G105" s="451"/>
      <c r="H105" s="451"/>
      <c r="I105" s="419">
        <v>875</v>
      </c>
    </row>
    <row r="106" spans="1:9" x14ac:dyDescent="0.3">
      <c r="A106" s="451">
        <v>98</v>
      </c>
      <c r="B106" s="464" t="s">
        <v>2186</v>
      </c>
      <c r="C106" s="452" t="s">
        <v>678</v>
      </c>
      <c r="D106" s="452" t="s">
        <v>679</v>
      </c>
      <c r="E106" s="451" t="s">
        <v>587</v>
      </c>
      <c r="F106" s="451"/>
      <c r="G106" s="451"/>
      <c r="H106" s="451"/>
      <c r="I106" s="419">
        <v>1750</v>
      </c>
    </row>
    <row r="107" spans="1:9" x14ac:dyDescent="0.3">
      <c r="A107" s="451">
        <v>99</v>
      </c>
      <c r="B107" s="464" t="s">
        <v>2148</v>
      </c>
      <c r="C107" s="452" t="s">
        <v>682</v>
      </c>
      <c r="D107" s="384" t="s">
        <v>683</v>
      </c>
      <c r="E107" s="451" t="s">
        <v>587</v>
      </c>
      <c r="F107" s="451"/>
      <c r="G107" s="451"/>
      <c r="H107" s="451"/>
      <c r="I107" s="419">
        <v>625</v>
      </c>
    </row>
    <row r="108" spans="1:9" x14ac:dyDescent="0.3">
      <c r="A108" s="451">
        <v>100</v>
      </c>
      <c r="B108" s="464" t="s">
        <v>2187</v>
      </c>
      <c r="C108" s="452" t="s">
        <v>684</v>
      </c>
      <c r="D108" s="452" t="s">
        <v>685</v>
      </c>
      <c r="E108" s="451" t="s">
        <v>587</v>
      </c>
      <c r="F108" s="451"/>
      <c r="G108" s="451"/>
      <c r="H108" s="451"/>
      <c r="I108" s="419">
        <v>3000</v>
      </c>
    </row>
    <row r="109" spans="1:9" ht="30" x14ac:dyDescent="0.3">
      <c r="A109" s="451">
        <v>101</v>
      </c>
      <c r="B109" s="464" t="s">
        <v>2112</v>
      </c>
      <c r="C109" s="415" t="s">
        <v>686</v>
      </c>
      <c r="D109" s="384" t="s">
        <v>687</v>
      </c>
      <c r="E109" s="451" t="s">
        <v>587</v>
      </c>
      <c r="F109" s="451"/>
      <c r="G109" s="451"/>
      <c r="H109" s="451"/>
      <c r="I109" s="419">
        <v>1250</v>
      </c>
    </row>
    <row r="110" spans="1:9" ht="30" x14ac:dyDescent="0.3">
      <c r="A110" s="451">
        <v>102</v>
      </c>
      <c r="B110" s="464" t="s">
        <v>2112</v>
      </c>
      <c r="C110" s="415" t="s">
        <v>688</v>
      </c>
      <c r="D110" s="384" t="s">
        <v>689</v>
      </c>
      <c r="E110" s="451" t="s">
        <v>587</v>
      </c>
      <c r="F110" s="451"/>
      <c r="G110" s="451"/>
      <c r="H110" s="451"/>
      <c r="I110" s="419">
        <v>250</v>
      </c>
    </row>
    <row r="111" spans="1:9" x14ac:dyDescent="0.3">
      <c r="A111" s="451">
        <v>103</v>
      </c>
      <c r="B111" s="464" t="s">
        <v>2138</v>
      </c>
      <c r="C111" s="452" t="s">
        <v>690</v>
      </c>
      <c r="D111" s="452" t="s">
        <v>691</v>
      </c>
      <c r="E111" s="451" t="s">
        <v>587</v>
      </c>
      <c r="F111" s="451"/>
      <c r="G111" s="451"/>
      <c r="H111" s="451"/>
      <c r="I111" s="419">
        <v>3000</v>
      </c>
    </row>
    <row r="112" spans="1:9" x14ac:dyDescent="0.3">
      <c r="A112" s="451">
        <v>104</v>
      </c>
      <c r="B112" s="464" t="s">
        <v>2148</v>
      </c>
      <c r="C112" s="452" t="s">
        <v>692</v>
      </c>
      <c r="D112" s="384" t="s">
        <v>693</v>
      </c>
      <c r="E112" s="451" t="s">
        <v>587</v>
      </c>
      <c r="F112" s="451"/>
      <c r="G112" s="451"/>
      <c r="H112" s="451"/>
      <c r="I112" s="419">
        <v>562.5</v>
      </c>
    </row>
    <row r="113" spans="1:9" ht="30" x14ac:dyDescent="0.3">
      <c r="A113" s="451">
        <v>105</v>
      </c>
      <c r="B113" s="464" t="s">
        <v>2148</v>
      </c>
      <c r="C113" s="452" t="s">
        <v>2188</v>
      </c>
      <c r="D113" s="416" t="s">
        <v>694</v>
      </c>
      <c r="E113" s="451" t="s">
        <v>587</v>
      </c>
      <c r="F113" s="451"/>
      <c r="G113" s="451"/>
      <c r="H113" s="451"/>
      <c r="I113" s="419">
        <v>1750</v>
      </c>
    </row>
    <row r="114" spans="1:9" x14ac:dyDescent="0.3">
      <c r="A114" s="451">
        <v>106</v>
      </c>
      <c r="B114" s="464" t="s">
        <v>2148</v>
      </c>
      <c r="C114" s="452" t="s">
        <v>695</v>
      </c>
      <c r="D114" s="452" t="s">
        <v>696</v>
      </c>
      <c r="E114" s="451" t="s">
        <v>587</v>
      </c>
      <c r="F114" s="451"/>
      <c r="G114" s="451"/>
      <c r="H114" s="451"/>
      <c r="I114" s="419">
        <v>1500</v>
      </c>
    </row>
    <row r="115" spans="1:9" x14ac:dyDescent="0.3">
      <c r="A115" s="451">
        <v>107</v>
      </c>
      <c r="B115" s="464" t="s">
        <v>2148</v>
      </c>
      <c r="C115" s="452" t="s">
        <v>697</v>
      </c>
      <c r="D115" s="452">
        <v>36001011196</v>
      </c>
      <c r="E115" s="451" t="s">
        <v>587</v>
      </c>
      <c r="F115" s="451"/>
      <c r="G115" s="451"/>
      <c r="H115" s="451"/>
      <c r="I115" s="419">
        <v>750</v>
      </c>
    </row>
    <row r="116" spans="1:9" x14ac:dyDescent="0.3">
      <c r="A116" s="451">
        <v>108</v>
      </c>
      <c r="B116" s="464" t="s">
        <v>2148</v>
      </c>
      <c r="C116" s="452" t="s">
        <v>698</v>
      </c>
      <c r="D116" s="452">
        <v>424615465</v>
      </c>
      <c r="E116" s="451" t="s">
        <v>587</v>
      </c>
      <c r="F116" s="451"/>
      <c r="G116" s="451"/>
      <c r="H116" s="451"/>
      <c r="I116" s="419">
        <v>3000</v>
      </c>
    </row>
    <row r="117" spans="1:9" x14ac:dyDescent="0.3">
      <c r="A117" s="451">
        <v>109</v>
      </c>
      <c r="B117" s="464" t="s">
        <v>2183</v>
      </c>
      <c r="C117" s="452" t="s">
        <v>699</v>
      </c>
      <c r="D117" s="384" t="s">
        <v>700</v>
      </c>
      <c r="E117" s="451" t="s">
        <v>587</v>
      </c>
      <c r="F117" s="451"/>
      <c r="G117" s="451"/>
      <c r="H117" s="451"/>
      <c r="I117" s="419">
        <v>2500</v>
      </c>
    </row>
    <row r="118" spans="1:9" x14ac:dyDescent="0.3">
      <c r="A118" s="451">
        <v>110</v>
      </c>
      <c r="B118" s="464" t="s">
        <v>2189</v>
      </c>
      <c r="C118" s="452" t="s">
        <v>2190</v>
      </c>
      <c r="D118" s="384" t="s">
        <v>701</v>
      </c>
      <c r="E118" s="451" t="s">
        <v>587</v>
      </c>
      <c r="F118" s="451"/>
      <c r="G118" s="451"/>
      <c r="H118" s="451"/>
      <c r="I118" s="419">
        <v>900</v>
      </c>
    </row>
    <row r="119" spans="1:9" x14ac:dyDescent="0.3">
      <c r="A119" s="451">
        <v>111</v>
      </c>
      <c r="B119" s="464" t="s">
        <v>2191</v>
      </c>
      <c r="C119" s="452" t="s">
        <v>2192</v>
      </c>
      <c r="D119" s="384" t="s">
        <v>2193</v>
      </c>
      <c r="E119" s="451" t="s">
        <v>587</v>
      </c>
      <c r="F119" s="451"/>
      <c r="G119" s="451"/>
      <c r="H119" s="451"/>
      <c r="I119" s="419">
        <v>750</v>
      </c>
    </row>
    <row r="120" spans="1:9" x14ac:dyDescent="0.3">
      <c r="A120" s="451">
        <v>112</v>
      </c>
      <c r="B120" s="464" t="s">
        <v>2172</v>
      </c>
      <c r="C120" s="452" t="s">
        <v>702</v>
      </c>
      <c r="D120" s="384" t="s">
        <v>703</v>
      </c>
      <c r="E120" s="451" t="s">
        <v>587</v>
      </c>
      <c r="F120" s="451"/>
      <c r="G120" s="451"/>
      <c r="H120" s="451"/>
      <c r="I120" s="419">
        <v>625</v>
      </c>
    </row>
    <row r="121" spans="1:9" x14ac:dyDescent="0.3">
      <c r="A121" s="451">
        <v>113</v>
      </c>
      <c r="B121" s="464" t="s">
        <v>2112</v>
      </c>
      <c r="C121" s="452" t="s">
        <v>704</v>
      </c>
      <c r="D121" s="384" t="s">
        <v>705</v>
      </c>
      <c r="E121" s="451" t="s">
        <v>587</v>
      </c>
      <c r="F121" s="451"/>
      <c r="G121" s="451"/>
      <c r="H121" s="451"/>
      <c r="I121" s="419">
        <v>500</v>
      </c>
    </row>
    <row r="122" spans="1:9" x14ac:dyDescent="0.3">
      <c r="A122" s="451">
        <v>114</v>
      </c>
      <c r="B122" s="464" t="s">
        <v>2194</v>
      </c>
      <c r="C122" s="452" t="s">
        <v>706</v>
      </c>
      <c r="D122" s="384" t="s">
        <v>707</v>
      </c>
      <c r="E122" s="451" t="s">
        <v>587</v>
      </c>
      <c r="F122" s="451"/>
      <c r="G122" s="451"/>
      <c r="H122" s="451"/>
      <c r="I122" s="419">
        <v>729.15</v>
      </c>
    </row>
    <row r="123" spans="1:9" x14ac:dyDescent="0.3">
      <c r="A123" s="451">
        <v>115</v>
      </c>
      <c r="B123" s="464" t="s">
        <v>2194</v>
      </c>
      <c r="C123" s="452" t="s">
        <v>708</v>
      </c>
      <c r="D123" s="384" t="s">
        <v>709</v>
      </c>
      <c r="E123" s="451" t="s">
        <v>587</v>
      </c>
      <c r="F123" s="451"/>
      <c r="G123" s="451"/>
      <c r="H123" s="451"/>
      <c r="I123" s="419">
        <v>729.15</v>
      </c>
    </row>
    <row r="124" spans="1:9" x14ac:dyDescent="0.3">
      <c r="A124" s="451">
        <v>116</v>
      </c>
      <c r="B124" s="464" t="s">
        <v>2195</v>
      </c>
      <c r="C124" s="452" t="s">
        <v>1208</v>
      </c>
      <c r="D124" s="384" t="s">
        <v>1207</v>
      </c>
      <c r="E124" s="451" t="s">
        <v>587</v>
      </c>
      <c r="F124" s="451"/>
      <c r="G124" s="451"/>
      <c r="H124" s="451"/>
      <c r="I124" s="419">
        <v>125</v>
      </c>
    </row>
    <row r="125" spans="1:9" x14ac:dyDescent="0.3">
      <c r="A125" s="451">
        <v>117</v>
      </c>
      <c r="B125" s="464" t="s">
        <v>2196</v>
      </c>
      <c r="C125" s="452" t="s">
        <v>1213</v>
      </c>
      <c r="D125" s="384" t="s">
        <v>1207</v>
      </c>
      <c r="E125" s="451" t="s">
        <v>587</v>
      </c>
      <c r="F125" s="451"/>
      <c r="G125" s="451"/>
      <c r="H125" s="451"/>
      <c r="I125" s="419">
        <v>625</v>
      </c>
    </row>
    <row r="126" spans="1:9" ht="30" x14ac:dyDescent="0.3">
      <c r="A126" s="451">
        <v>118</v>
      </c>
      <c r="B126" s="464" t="s">
        <v>2197</v>
      </c>
      <c r="C126" s="452" t="s">
        <v>2198</v>
      </c>
      <c r="D126" s="417" t="s">
        <v>712</v>
      </c>
      <c r="E126" s="451" t="s">
        <v>587</v>
      </c>
      <c r="F126" s="451"/>
      <c r="G126" s="451"/>
      <c r="H126" s="451"/>
      <c r="I126" s="419">
        <v>1200</v>
      </c>
    </row>
    <row r="127" spans="1:9" x14ac:dyDescent="0.3">
      <c r="A127" s="451">
        <v>119</v>
      </c>
      <c r="B127" s="464" t="s">
        <v>2177</v>
      </c>
      <c r="C127" s="452" t="s">
        <v>713</v>
      </c>
      <c r="D127" s="417" t="s">
        <v>714</v>
      </c>
      <c r="E127" s="451" t="s">
        <v>587</v>
      </c>
      <c r="F127" s="451"/>
      <c r="G127" s="451"/>
      <c r="H127" s="451"/>
      <c r="I127" s="419">
        <v>1500</v>
      </c>
    </row>
    <row r="128" spans="1:9" x14ac:dyDescent="0.3">
      <c r="A128" s="451">
        <v>120</v>
      </c>
      <c r="B128" s="464" t="s">
        <v>2199</v>
      </c>
      <c r="C128" s="452" t="s">
        <v>668</v>
      </c>
      <c r="D128" s="459" t="s">
        <v>2200</v>
      </c>
      <c r="E128" s="451" t="s">
        <v>587</v>
      </c>
      <c r="F128" s="451"/>
      <c r="G128" s="451"/>
      <c r="H128" s="451"/>
      <c r="I128" s="419">
        <v>6250</v>
      </c>
    </row>
    <row r="129" spans="1:9" ht="30" x14ac:dyDescent="0.3">
      <c r="A129" s="451"/>
      <c r="B129" s="464" t="s">
        <v>2168</v>
      </c>
      <c r="C129" s="452" t="s">
        <v>2201</v>
      </c>
      <c r="D129" s="459" t="s">
        <v>1487</v>
      </c>
      <c r="E129" s="459" t="s">
        <v>2202</v>
      </c>
      <c r="F129" s="451"/>
      <c r="G129" s="451"/>
      <c r="H129" s="451"/>
      <c r="I129" s="419">
        <v>500</v>
      </c>
    </row>
    <row r="130" spans="1:9" x14ac:dyDescent="0.3">
      <c r="A130" s="451">
        <v>121</v>
      </c>
      <c r="B130" s="464" t="s">
        <v>2203</v>
      </c>
      <c r="C130" s="452" t="s">
        <v>715</v>
      </c>
      <c r="D130" s="452">
        <v>418465440</v>
      </c>
      <c r="E130" s="451" t="s">
        <v>2200</v>
      </c>
      <c r="F130" s="451"/>
      <c r="G130" s="451"/>
      <c r="H130" s="451"/>
      <c r="I130" s="419">
        <v>16600</v>
      </c>
    </row>
    <row r="131" spans="1:9" ht="24" x14ac:dyDescent="0.3">
      <c r="A131" s="451">
        <v>122</v>
      </c>
      <c r="B131" s="464" t="s">
        <v>2204</v>
      </c>
      <c r="C131" s="465" t="s">
        <v>716</v>
      </c>
      <c r="D131" s="452">
        <v>422935649</v>
      </c>
      <c r="E131" s="451" t="s">
        <v>2200</v>
      </c>
      <c r="F131" s="451"/>
      <c r="G131" s="451"/>
      <c r="H131" s="451"/>
      <c r="I131" s="467">
        <v>150</v>
      </c>
    </row>
    <row r="132" spans="1:9" ht="24" x14ac:dyDescent="0.3">
      <c r="A132" s="451">
        <v>123</v>
      </c>
      <c r="B132" s="464" t="s">
        <v>2204</v>
      </c>
      <c r="C132" s="465" t="s">
        <v>716</v>
      </c>
      <c r="D132" s="458">
        <v>422935649</v>
      </c>
      <c r="E132" s="451" t="s">
        <v>2200</v>
      </c>
      <c r="F132" s="460"/>
      <c r="G132" s="460"/>
      <c r="H132" s="460"/>
      <c r="I132" s="467">
        <v>150</v>
      </c>
    </row>
    <row r="133" spans="1:9" x14ac:dyDescent="0.3">
      <c r="A133" s="451">
        <v>124</v>
      </c>
      <c r="B133" s="464" t="s">
        <v>2205</v>
      </c>
      <c r="C133" s="465" t="s">
        <v>717</v>
      </c>
      <c r="D133" s="461" t="s">
        <v>718</v>
      </c>
      <c r="E133" s="451" t="s">
        <v>2200</v>
      </c>
      <c r="F133" s="462"/>
      <c r="G133" s="462"/>
      <c r="H133" s="460"/>
      <c r="I133" s="419">
        <v>1590</v>
      </c>
    </row>
    <row r="134" spans="1:9" x14ac:dyDescent="0.3">
      <c r="A134" s="451">
        <v>125</v>
      </c>
      <c r="B134" s="464" t="s">
        <v>2157</v>
      </c>
      <c r="C134" s="466" t="s">
        <v>715</v>
      </c>
      <c r="D134" s="461" t="s">
        <v>1277</v>
      </c>
      <c r="E134" s="451" t="s">
        <v>2200</v>
      </c>
      <c r="F134" s="462"/>
      <c r="G134" s="463"/>
      <c r="H134" s="460"/>
      <c r="I134" s="468">
        <v>2450</v>
      </c>
    </row>
    <row r="135" spans="1:9" x14ac:dyDescent="0.3">
      <c r="A135" s="451">
        <v>126</v>
      </c>
      <c r="B135" s="464" t="s">
        <v>2157</v>
      </c>
      <c r="C135" s="466" t="s">
        <v>715</v>
      </c>
      <c r="D135" s="461" t="s">
        <v>1277</v>
      </c>
      <c r="E135" s="451" t="s">
        <v>2200</v>
      </c>
      <c r="F135" s="462"/>
      <c r="G135" s="463"/>
      <c r="H135" s="460"/>
      <c r="I135" s="468">
        <v>2450</v>
      </c>
    </row>
    <row r="136" spans="1:9" x14ac:dyDescent="0.3">
      <c r="A136" s="451">
        <v>127</v>
      </c>
      <c r="B136" s="464" t="s">
        <v>2157</v>
      </c>
      <c r="C136" s="466" t="s">
        <v>715</v>
      </c>
      <c r="D136" s="461" t="s">
        <v>1277</v>
      </c>
      <c r="E136" s="451" t="s">
        <v>2200</v>
      </c>
      <c r="F136" s="462"/>
      <c r="G136" s="463"/>
      <c r="H136" s="460"/>
      <c r="I136" s="468">
        <v>2700</v>
      </c>
    </row>
    <row r="137" spans="1:9" x14ac:dyDescent="0.3">
      <c r="A137" s="451">
        <v>128</v>
      </c>
      <c r="B137" s="464" t="s">
        <v>2157</v>
      </c>
      <c r="C137" s="466" t="s">
        <v>715</v>
      </c>
      <c r="D137" s="461" t="s">
        <v>1277</v>
      </c>
      <c r="E137" s="451" t="s">
        <v>2200</v>
      </c>
      <c r="F137" s="462"/>
      <c r="G137" s="463"/>
      <c r="H137" s="460"/>
      <c r="I137" s="468">
        <v>1300</v>
      </c>
    </row>
    <row r="138" spans="1:9" x14ac:dyDescent="0.3">
      <c r="A138" s="451">
        <v>129</v>
      </c>
      <c r="B138" s="464" t="s">
        <v>2157</v>
      </c>
      <c r="C138" s="466" t="s">
        <v>715</v>
      </c>
      <c r="D138" s="461" t="s">
        <v>1277</v>
      </c>
      <c r="E138" s="451" t="s">
        <v>2200</v>
      </c>
      <c r="F138" s="462"/>
      <c r="G138" s="463"/>
      <c r="H138" s="460"/>
      <c r="I138" s="468">
        <v>1700</v>
      </c>
    </row>
    <row r="139" spans="1:9" x14ac:dyDescent="0.3">
      <c r="A139" s="451">
        <v>130</v>
      </c>
      <c r="B139" s="464" t="s">
        <v>2157</v>
      </c>
      <c r="C139" s="466" t="s">
        <v>715</v>
      </c>
      <c r="D139" s="461" t="s">
        <v>1277</v>
      </c>
      <c r="E139" s="451" t="s">
        <v>2200</v>
      </c>
      <c r="F139" s="462"/>
      <c r="G139" s="463"/>
      <c r="H139" s="460"/>
      <c r="I139" s="468">
        <v>4300</v>
      </c>
    </row>
    <row r="140" spans="1:9" x14ac:dyDescent="0.3">
      <c r="A140" s="451">
        <v>131</v>
      </c>
      <c r="B140" s="464" t="s">
        <v>2157</v>
      </c>
      <c r="C140" s="466" t="s">
        <v>715</v>
      </c>
      <c r="D140" s="461" t="s">
        <v>1277</v>
      </c>
      <c r="E140" s="451" t="s">
        <v>2200</v>
      </c>
      <c r="F140" s="462"/>
      <c r="G140" s="463"/>
      <c r="H140" s="460"/>
      <c r="I140" s="468">
        <v>2700</v>
      </c>
    </row>
    <row r="141" spans="1:9" x14ac:dyDescent="0.3">
      <c r="A141" s="451">
        <v>132</v>
      </c>
      <c r="B141" s="464" t="s">
        <v>2157</v>
      </c>
      <c r="C141" s="466" t="s">
        <v>715</v>
      </c>
      <c r="D141" s="461" t="s">
        <v>1277</v>
      </c>
      <c r="E141" s="451" t="s">
        <v>2200</v>
      </c>
      <c r="F141" s="462"/>
      <c r="G141" s="463"/>
      <c r="H141" s="460"/>
      <c r="I141" s="468">
        <v>2700</v>
      </c>
    </row>
    <row r="142" spans="1:9" x14ac:dyDescent="0.3">
      <c r="A142" s="451">
        <v>133</v>
      </c>
      <c r="B142" s="464" t="s">
        <v>2157</v>
      </c>
      <c r="C142" s="466" t="s">
        <v>715</v>
      </c>
      <c r="D142" s="461" t="s">
        <v>1277</v>
      </c>
      <c r="E142" s="451" t="s">
        <v>2200</v>
      </c>
      <c r="F142" s="462"/>
      <c r="G142" s="463"/>
      <c r="H142" s="460"/>
      <c r="I142" s="468">
        <v>2700</v>
      </c>
    </row>
    <row r="143" spans="1:9" x14ac:dyDescent="0.3">
      <c r="A143" s="451">
        <v>134</v>
      </c>
      <c r="B143" s="464" t="s">
        <v>2157</v>
      </c>
      <c r="C143" s="466" t="s">
        <v>715</v>
      </c>
      <c r="D143" s="461" t="s">
        <v>1277</v>
      </c>
      <c r="E143" s="451" t="s">
        <v>2200</v>
      </c>
      <c r="F143" s="462"/>
      <c r="G143" s="463"/>
      <c r="H143" s="460"/>
      <c r="I143" s="468">
        <v>2700</v>
      </c>
    </row>
    <row r="144" spans="1:9" x14ac:dyDescent="0.3">
      <c r="A144" s="451">
        <v>135</v>
      </c>
      <c r="B144" s="464" t="s">
        <v>2157</v>
      </c>
      <c r="C144" s="466" t="s">
        <v>715</v>
      </c>
      <c r="D144" s="461" t="s">
        <v>1277</v>
      </c>
      <c r="E144" s="451" t="s">
        <v>2200</v>
      </c>
      <c r="F144" s="462"/>
      <c r="G144" s="463"/>
      <c r="H144" s="460"/>
      <c r="I144" s="468">
        <v>2700</v>
      </c>
    </row>
    <row r="145" spans="1:9" x14ac:dyDescent="0.3">
      <c r="A145" s="451">
        <v>136</v>
      </c>
      <c r="B145" s="464" t="s">
        <v>2157</v>
      </c>
      <c r="C145" s="466" t="s">
        <v>715</v>
      </c>
      <c r="D145" s="461" t="s">
        <v>1277</v>
      </c>
      <c r="E145" s="451" t="s">
        <v>2200</v>
      </c>
      <c r="F145" s="462"/>
      <c r="G145" s="463"/>
      <c r="H145" s="460"/>
      <c r="I145" s="468">
        <v>2950</v>
      </c>
    </row>
    <row r="146" spans="1:9" x14ac:dyDescent="0.3">
      <c r="A146" s="451">
        <v>137</v>
      </c>
      <c r="B146" s="464" t="s">
        <v>2157</v>
      </c>
      <c r="C146" s="466" t="s">
        <v>715</v>
      </c>
      <c r="D146" s="461" t="s">
        <v>1277</v>
      </c>
      <c r="E146" s="451" t="s">
        <v>2200</v>
      </c>
      <c r="F146" s="462"/>
      <c r="G146" s="463"/>
      <c r="H146" s="460"/>
      <c r="I146" s="468">
        <v>2950</v>
      </c>
    </row>
    <row r="147" spans="1:9" x14ac:dyDescent="0.3">
      <c r="A147" s="451">
        <v>138</v>
      </c>
      <c r="B147" s="464" t="s">
        <v>2157</v>
      </c>
      <c r="C147" s="466" t="s">
        <v>715</v>
      </c>
      <c r="D147" s="461" t="s">
        <v>1277</v>
      </c>
      <c r="E147" s="451" t="s">
        <v>2200</v>
      </c>
      <c r="F147" s="462"/>
      <c r="G147" s="463"/>
      <c r="H147" s="460"/>
      <c r="I147" s="468">
        <v>3500</v>
      </c>
    </row>
    <row r="148" spans="1:9" x14ac:dyDescent="0.3">
      <c r="A148" s="451">
        <v>139</v>
      </c>
      <c r="B148" s="464" t="s">
        <v>2157</v>
      </c>
      <c r="C148" s="466" t="s">
        <v>715</v>
      </c>
      <c r="D148" s="461" t="s">
        <v>1277</v>
      </c>
      <c r="E148" s="451" t="s">
        <v>2200</v>
      </c>
      <c r="F148" s="462"/>
      <c r="G148" s="463"/>
      <c r="H148" s="460"/>
      <c r="I148" s="468">
        <v>3100</v>
      </c>
    </row>
    <row r="149" spans="1:9" x14ac:dyDescent="0.3">
      <c r="A149" s="451">
        <v>140</v>
      </c>
      <c r="B149" s="464" t="s">
        <v>2157</v>
      </c>
      <c r="C149" s="466" t="s">
        <v>715</v>
      </c>
      <c r="D149" s="461" t="s">
        <v>1277</v>
      </c>
      <c r="E149" s="451" t="s">
        <v>2200</v>
      </c>
      <c r="F149" s="462"/>
      <c r="G149" s="463"/>
      <c r="H149" s="460"/>
      <c r="I149" s="468">
        <v>3100</v>
      </c>
    </row>
    <row r="150" spans="1:9" x14ac:dyDescent="0.3">
      <c r="A150" s="451">
        <v>141</v>
      </c>
      <c r="B150" s="464" t="s">
        <v>2157</v>
      </c>
      <c r="C150" s="466" t="s">
        <v>715</v>
      </c>
      <c r="D150" s="461" t="s">
        <v>1277</v>
      </c>
      <c r="E150" s="451" t="s">
        <v>2200</v>
      </c>
      <c r="F150" s="462"/>
      <c r="G150" s="463"/>
      <c r="H150" s="460"/>
      <c r="I150" s="468">
        <v>3100</v>
      </c>
    </row>
    <row r="151" spans="1:9" x14ac:dyDescent="0.3">
      <c r="A151" s="451">
        <v>142</v>
      </c>
      <c r="B151" s="464" t="s">
        <v>2157</v>
      </c>
      <c r="C151" s="466" t="s">
        <v>715</v>
      </c>
      <c r="D151" s="461" t="s">
        <v>1277</v>
      </c>
      <c r="E151" s="451" t="s">
        <v>2200</v>
      </c>
      <c r="F151" s="462"/>
      <c r="G151" s="463"/>
      <c r="H151" s="460"/>
      <c r="I151" s="468">
        <v>3100</v>
      </c>
    </row>
    <row r="152" spans="1:9" x14ac:dyDescent="0.3">
      <c r="A152" s="451">
        <v>143</v>
      </c>
      <c r="B152" s="464" t="s">
        <v>2157</v>
      </c>
      <c r="C152" s="466" t="s">
        <v>715</v>
      </c>
      <c r="D152" s="461" t="s">
        <v>1277</v>
      </c>
      <c r="E152" s="451" t="s">
        <v>2200</v>
      </c>
      <c r="F152" s="462"/>
      <c r="G152" s="463"/>
      <c r="H152" s="460"/>
      <c r="I152" s="468">
        <v>3100</v>
      </c>
    </row>
    <row r="153" spans="1:9" x14ac:dyDescent="0.3">
      <c r="A153" s="451">
        <v>144</v>
      </c>
      <c r="B153" s="464" t="s">
        <v>2157</v>
      </c>
      <c r="C153" s="466" t="s">
        <v>715</v>
      </c>
      <c r="D153" s="461" t="s">
        <v>1277</v>
      </c>
      <c r="E153" s="451" t="s">
        <v>2200</v>
      </c>
      <c r="F153" s="462"/>
      <c r="G153" s="463"/>
      <c r="H153" s="460"/>
      <c r="I153" s="468">
        <v>3100</v>
      </c>
    </row>
    <row r="154" spans="1:9" x14ac:dyDescent="0.3">
      <c r="A154" s="451">
        <v>145</v>
      </c>
      <c r="B154" s="464" t="s">
        <v>2157</v>
      </c>
      <c r="C154" s="466" t="s">
        <v>715</v>
      </c>
      <c r="D154" s="461" t="s">
        <v>1277</v>
      </c>
      <c r="E154" s="451" t="s">
        <v>2200</v>
      </c>
      <c r="F154" s="462"/>
      <c r="G154" s="463"/>
      <c r="H154" s="460"/>
      <c r="I154" s="468">
        <v>3100</v>
      </c>
    </row>
    <row r="155" spans="1:9" x14ac:dyDescent="0.3">
      <c r="A155" s="451">
        <v>146</v>
      </c>
      <c r="B155" s="464" t="s">
        <v>2157</v>
      </c>
      <c r="C155" s="466" t="s">
        <v>653</v>
      </c>
      <c r="D155" s="461" t="s">
        <v>1075</v>
      </c>
      <c r="E155" s="451" t="s">
        <v>2200</v>
      </c>
      <c r="F155" s="462"/>
      <c r="G155" s="463"/>
      <c r="H155" s="460"/>
      <c r="I155" s="468">
        <v>2700</v>
      </c>
    </row>
    <row r="156" spans="1:9" x14ac:dyDescent="0.3">
      <c r="A156" s="430"/>
      <c r="B156" s="432"/>
      <c r="C156" s="431"/>
      <c r="D156" s="384"/>
      <c r="E156" s="430"/>
      <c r="F156" s="430"/>
      <c r="G156" s="430"/>
      <c r="H156" s="430"/>
      <c r="I156" s="419"/>
    </row>
    <row r="157" spans="1:9" x14ac:dyDescent="0.3">
      <c r="A157" s="164" t="s">
        <v>261</v>
      </c>
      <c r="B157" s="433"/>
      <c r="C157" s="170"/>
      <c r="D157" s="170"/>
      <c r="E157" s="169"/>
      <c r="F157" s="169"/>
      <c r="G157" s="229"/>
      <c r="H157" s="238" t="s">
        <v>373</v>
      </c>
      <c r="I157" s="385">
        <f>SUM(I9:I156)</f>
        <v>869325.17999999993</v>
      </c>
    </row>
    <row r="159" spans="1:9" x14ac:dyDescent="0.3">
      <c r="A159" s="27" t="s">
        <v>395</v>
      </c>
    </row>
    <row r="161" spans="1:12" x14ac:dyDescent="0.3">
      <c r="B161" s="420" t="s">
        <v>96</v>
      </c>
      <c r="F161" s="108"/>
    </row>
    <row r="162" spans="1:12" x14ac:dyDescent="0.3">
      <c r="F162" s="434"/>
      <c r="I162" s="434"/>
      <c r="J162" s="434"/>
      <c r="K162" s="434"/>
      <c r="L162" s="434"/>
    </row>
    <row r="163" spans="1:12" x14ac:dyDescent="0.3">
      <c r="C163" s="421"/>
      <c r="F163" s="421"/>
      <c r="G163" s="421"/>
      <c r="H163" s="110"/>
      <c r="I163" s="435"/>
      <c r="J163" s="434"/>
      <c r="K163" s="434"/>
      <c r="L163" s="434"/>
    </row>
    <row r="164" spans="1:12" x14ac:dyDescent="0.3">
      <c r="A164" s="434"/>
      <c r="C164" s="422" t="s">
        <v>251</v>
      </c>
      <c r="F164" s="110" t="s">
        <v>256</v>
      </c>
      <c r="G164" s="422"/>
      <c r="H164" s="422"/>
      <c r="I164" s="435"/>
      <c r="J164" s="434"/>
      <c r="K164" s="434"/>
      <c r="L164" s="434"/>
    </row>
    <row r="165" spans="1:12" x14ac:dyDescent="0.3">
      <c r="A165" s="434"/>
      <c r="C165" s="423" t="s">
        <v>127</v>
      </c>
      <c r="F165" s="27" t="s">
        <v>252</v>
      </c>
      <c r="I165" s="434"/>
      <c r="J165" s="434"/>
      <c r="K165" s="434"/>
      <c r="L165" s="434"/>
    </row>
    <row r="166" spans="1:12" s="434" customFormat="1" x14ac:dyDescent="0.3">
      <c r="B166" s="27"/>
      <c r="C166" s="423"/>
      <c r="G166" s="423"/>
      <c r="H166" s="423"/>
    </row>
    <row r="167" spans="1:12" s="434" customFormat="1" ht="12.75" x14ac:dyDescent="0.2"/>
    <row r="168" spans="1:12" s="434" customFormat="1" ht="12.75" x14ac:dyDescent="0.2"/>
    <row r="169" spans="1:12" s="434" customFormat="1" ht="12.75" x14ac:dyDescent="0.2"/>
    <row r="170" spans="1:12" s="434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57" xr:uid="{00000000-0002-0000-1100-000000000000}"/>
  </dataValidations>
  <printOptions gridLines="1"/>
  <pageMargins left="0.7" right="0.7" top="0.75" bottom="0.75" header="0.3" footer="0.3"/>
  <pageSetup paperSize="9"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view="pageBreakPreview" zoomScaleNormal="100" zoomScaleSheetLayoutView="100" workbookViewId="0">
      <selection sqref="A1:B2"/>
    </sheetView>
  </sheetViews>
  <sheetFormatPr defaultRowHeight="12.75" x14ac:dyDescent="0.2"/>
  <cols>
    <col min="1" max="1" width="7.28515625" style="185" customWidth="1"/>
    <col min="2" max="2" width="57.28515625" style="185" customWidth="1"/>
    <col min="3" max="3" width="24.140625" style="185" customWidth="1"/>
    <col min="4" max="16384" width="9.140625" style="185"/>
  </cols>
  <sheetData>
    <row r="1" spans="1:3" s="6" customFormat="1" ht="18.75" customHeight="1" x14ac:dyDescent="0.3">
      <c r="A1" s="526" t="s">
        <v>459</v>
      </c>
      <c r="B1" s="526"/>
      <c r="C1" s="310" t="s">
        <v>97</v>
      </c>
    </row>
    <row r="2" spans="1:3" s="6" customFormat="1" ht="15" x14ac:dyDescent="0.3">
      <c r="A2" s="526"/>
      <c r="B2" s="526"/>
      <c r="C2" s="307" t="str">
        <f>'ფორმა N1'!L2</f>
        <v>10/13/2020-10/31/2020</v>
      </c>
    </row>
    <row r="3" spans="1:3" s="6" customFormat="1" ht="15" x14ac:dyDescent="0.3">
      <c r="A3" s="342" t="s">
        <v>128</v>
      </c>
      <c r="B3" s="308"/>
      <c r="C3" s="309"/>
    </row>
    <row r="4" spans="1:3" s="6" customFormat="1" ht="15" x14ac:dyDescent="0.3">
      <c r="A4" s="113"/>
      <c r="B4" s="308"/>
      <c r="C4" s="309"/>
    </row>
    <row r="5" spans="1:3" s="21" customFormat="1" ht="15" x14ac:dyDescent="0.3">
      <c r="A5" s="527" t="s">
        <v>257</v>
      </c>
      <c r="B5" s="527"/>
      <c r="C5" s="113"/>
    </row>
    <row r="6" spans="1:3" s="21" customFormat="1" ht="15" x14ac:dyDescent="0.3">
      <c r="A6" s="528" t="str">
        <f>'ფორმა N1'!A5</f>
        <v>საარჩევნო ბლოკი "ერთიანი ნაციონალური მოძრაობა - გაერთიანებული ოპოზიცია "ძალა ერთობაშია"</v>
      </c>
      <c r="B6" s="528"/>
      <c r="C6" s="113"/>
    </row>
    <row r="7" spans="1:3" x14ac:dyDescent="0.2">
      <c r="A7" s="343"/>
      <c r="B7" s="343"/>
      <c r="C7" s="343"/>
    </row>
    <row r="8" spans="1:3" x14ac:dyDescent="0.2">
      <c r="A8" s="343"/>
      <c r="B8" s="343"/>
      <c r="C8" s="343"/>
    </row>
    <row r="9" spans="1:3" ht="30" customHeight="1" x14ac:dyDescent="0.2">
      <c r="A9" s="344" t="s">
        <v>64</v>
      </c>
      <c r="B9" s="344" t="s">
        <v>11</v>
      </c>
      <c r="C9" s="345" t="s">
        <v>9</v>
      </c>
    </row>
    <row r="10" spans="1:3" ht="15" x14ac:dyDescent="0.3">
      <c r="A10" s="346">
        <v>1</v>
      </c>
      <c r="B10" s="347" t="s">
        <v>57</v>
      </c>
      <c r="C10" s="362">
        <f>'ფორმა N4'!D11+'ფორმა N5'!D9</f>
        <v>2928677.8799999994</v>
      </c>
    </row>
    <row r="11" spans="1:3" ht="15" x14ac:dyDescent="0.3">
      <c r="A11" s="349">
        <v>1.1000000000000001</v>
      </c>
      <c r="B11" s="347" t="s">
        <v>460</v>
      </c>
      <c r="C11" s="363">
        <f>'ფორმა N4'!D39+'ფორმა N5'!D37</f>
        <v>2321375.88</v>
      </c>
    </row>
    <row r="12" spans="1:3" ht="15" x14ac:dyDescent="0.3">
      <c r="A12" s="350" t="s">
        <v>30</v>
      </c>
      <c r="B12" s="347" t="s">
        <v>461</v>
      </c>
      <c r="C12" s="363">
        <f>'ფორმა N4'!D40+'ფორმა N5'!D38</f>
        <v>1906360</v>
      </c>
    </row>
    <row r="13" spans="1:3" ht="15" x14ac:dyDescent="0.3">
      <c r="A13" s="349">
        <v>1.2</v>
      </c>
      <c r="B13" s="347" t="s">
        <v>58</v>
      </c>
      <c r="C13" s="363">
        <f>'ფორმა N4'!D12+'ფორმა N5'!D10</f>
        <v>368534</v>
      </c>
    </row>
    <row r="14" spans="1:3" ht="15" x14ac:dyDescent="0.3">
      <c r="A14" s="349">
        <v>1.3</v>
      </c>
      <c r="B14" s="347" t="s">
        <v>462</v>
      </c>
      <c r="C14" s="363">
        <f>'ფორმა N4'!D17+'ფორმა N5'!D15</f>
        <v>0</v>
      </c>
    </row>
    <row r="15" spans="1:3" ht="15" x14ac:dyDescent="0.2">
      <c r="A15" s="525"/>
      <c r="B15" s="525"/>
      <c r="C15" s="525"/>
    </row>
    <row r="16" spans="1:3" ht="30" customHeight="1" x14ac:dyDescent="0.2">
      <c r="A16" s="344" t="s">
        <v>64</v>
      </c>
      <c r="B16" s="344" t="s">
        <v>232</v>
      </c>
      <c r="C16" s="345" t="s">
        <v>67</v>
      </c>
    </row>
    <row r="17" spans="1:4" ht="15" x14ac:dyDescent="0.3">
      <c r="A17" s="346">
        <v>2</v>
      </c>
      <c r="B17" s="347" t="s">
        <v>463</v>
      </c>
      <c r="C17" s="348">
        <f>'ფორმა N2'!D9+'ფორმა N2'!C26+'ფორმა N3'!D9+'ფორმა N3'!C26</f>
        <v>3179565.05</v>
      </c>
    </row>
    <row r="18" spans="1:4" ht="15" x14ac:dyDescent="0.3">
      <c r="A18" s="351">
        <v>2.1</v>
      </c>
      <c r="B18" s="347" t="s">
        <v>464</v>
      </c>
      <c r="C18" s="347">
        <f>'ფორმა N2'!D17+'ფორმა N3'!D17</f>
        <v>689537</v>
      </c>
    </row>
    <row r="19" spans="1:4" ht="15" x14ac:dyDescent="0.3">
      <c r="A19" s="351">
        <v>2.2000000000000002</v>
      </c>
      <c r="B19" s="347" t="s">
        <v>465</v>
      </c>
      <c r="C19" s="347">
        <f>'ფორმა N2'!D18+'ფორმა N3'!D18</f>
        <v>0</v>
      </c>
    </row>
    <row r="20" spans="1:4" ht="15" x14ac:dyDescent="0.3">
      <c r="A20" s="351">
        <v>2.2999999999999998</v>
      </c>
      <c r="B20" s="347" t="s">
        <v>466</v>
      </c>
      <c r="C20" s="352">
        <f>SUM(C21:C25)</f>
        <v>2487927</v>
      </c>
    </row>
    <row r="21" spans="1:4" ht="15" x14ac:dyDescent="0.3">
      <c r="A21" s="350" t="s">
        <v>467</v>
      </c>
      <c r="B21" s="353" t="s">
        <v>468</v>
      </c>
      <c r="C21" s="347">
        <f>'ფორმა N2'!D13+'ფორმა N3'!D13</f>
        <v>2209147</v>
      </c>
    </row>
    <row r="22" spans="1:4" ht="15" x14ac:dyDescent="0.3">
      <c r="A22" s="350" t="s">
        <v>469</v>
      </c>
      <c r="B22" s="353" t="s">
        <v>470</v>
      </c>
      <c r="C22" s="347">
        <f>'ფორმა N2'!C27+'ფორმა N3'!C27</f>
        <v>12780</v>
      </c>
    </row>
    <row r="23" spans="1:4" ht="15" x14ac:dyDescent="0.3">
      <c r="A23" s="350" t="s">
        <v>471</v>
      </c>
      <c r="B23" s="353" t="s">
        <v>472</v>
      </c>
      <c r="C23" s="347">
        <f>'ფორმა N2'!D14+'ფორმა N3'!D14</f>
        <v>266000</v>
      </c>
    </row>
    <row r="24" spans="1:4" ht="15" x14ac:dyDescent="0.3">
      <c r="A24" s="350" t="s">
        <v>473</v>
      </c>
      <c r="B24" s="353" t="s">
        <v>474</v>
      </c>
      <c r="C24" s="347">
        <f>'ფორმა N2'!C31+'ფორმა N3'!C31</f>
        <v>0</v>
      </c>
    </row>
    <row r="25" spans="1:4" ht="15" x14ac:dyDescent="0.3">
      <c r="A25" s="350" t="s">
        <v>475</v>
      </c>
      <c r="B25" s="353" t="s">
        <v>476</v>
      </c>
      <c r="C25" s="347">
        <f>'ფორმა N2'!D11+'ფორმა N3'!D11</f>
        <v>0</v>
      </c>
    </row>
    <row r="26" spans="1:4" ht="15" x14ac:dyDescent="0.3">
      <c r="A26" s="360"/>
      <c r="B26" s="359"/>
      <c r="C26" s="358"/>
    </row>
    <row r="27" spans="1:4" ht="15" x14ac:dyDescent="0.3">
      <c r="A27" s="360"/>
      <c r="B27" s="359"/>
      <c r="C27" s="358"/>
    </row>
    <row r="28" spans="1:4" ht="15" x14ac:dyDescent="0.3">
      <c r="A28" s="21"/>
      <c r="B28" s="21"/>
      <c r="C28" s="21"/>
      <c r="D28" s="357"/>
    </row>
    <row r="29" spans="1:4" ht="15" x14ac:dyDescent="0.3">
      <c r="A29" s="183" t="s">
        <v>96</v>
      </c>
      <c r="B29" s="21"/>
      <c r="C29" s="21"/>
      <c r="D29" s="357"/>
    </row>
    <row r="30" spans="1:4" ht="15" x14ac:dyDescent="0.3">
      <c r="A30" s="21"/>
      <c r="B30" s="21"/>
      <c r="C30" s="21"/>
      <c r="D30" s="357"/>
    </row>
    <row r="31" spans="1:4" ht="15" x14ac:dyDescent="0.3">
      <c r="A31" s="21"/>
      <c r="B31" s="21"/>
      <c r="C31" s="21"/>
      <c r="D31" s="356"/>
    </row>
    <row r="32" spans="1:4" ht="15" x14ac:dyDescent="0.3">
      <c r="B32" s="183" t="s">
        <v>254</v>
      </c>
      <c r="C32" s="21"/>
      <c r="D32" s="356"/>
    </row>
    <row r="33" spans="2:4" ht="15" x14ac:dyDescent="0.3">
      <c r="B33" s="21" t="s">
        <v>253</v>
      </c>
      <c r="C33" s="21"/>
      <c r="D33" s="356"/>
    </row>
    <row r="34" spans="2:4" x14ac:dyDescent="0.2">
      <c r="B34" s="355" t="s">
        <v>127</v>
      </c>
      <c r="D34" s="35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2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Alex</cp:lastModifiedBy>
  <cp:lastPrinted>2020-11-05T09:51:08Z</cp:lastPrinted>
  <dcterms:created xsi:type="dcterms:W3CDTF">2011-12-27T13:20:18Z</dcterms:created>
  <dcterms:modified xsi:type="dcterms:W3CDTF">2020-11-05T09:55:32Z</dcterms:modified>
</cp:coreProperties>
</file>